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86" windowWidth="17520" windowHeight="7725" firstSheet="3" activeTab="3"/>
  </bookViews>
  <sheets>
    <sheet name="rådata_udbytte" sheetId="1" r:id="rId1"/>
    <sheet name="Sheet2" sheetId="2" r:id="rId2"/>
    <sheet name="rådata_botanisk" sheetId="3" r:id="rId3"/>
    <sheet name="SAS_data" sheetId="4" r:id="rId4"/>
  </sheets>
  <definedNames/>
  <calcPr fullCalcOnLoad="1"/>
</workbook>
</file>

<file path=xl/sharedStrings.xml><?xml version="1.0" encoding="utf-8"?>
<sst xmlns="http://schemas.openxmlformats.org/spreadsheetml/2006/main" count="1805" uniqueCount="141">
  <si>
    <t>ParcelNr</t>
  </si>
  <si>
    <t>Led</t>
  </si>
  <si>
    <t>Slæt</t>
  </si>
  <si>
    <t>Strategi</t>
  </si>
  <si>
    <t>Gent</t>
  </si>
  <si>
    <t>Analyse Id</t>
  </si>
  <si>
    <t>Dato</t>
  </si>
  <si>
    <t>Vægt 1 i kg</t>
  </si>
  <si>
    <t>Bredde i m</t>
  </si>
  <si>
    <t>Længde 1 i m</t>
  </si>
  <si>
    <t>Areal</t>
  </si>
  <si>
    <t>Tørstof i %</t>
  </si>
  <si>
    <t>Kommentar</t>
  </si>
  <si>
    <t>A11</t>
  </si>
  <si>
    <t>uge 21</t>
  </si>
  <si>
    <t>A12</t>
  </si>
  <si>
    <t>A13</t>
  </si>
  <si>
    <t>A14</t>
  </si>
  <si>
    <t>B11</t>
  </si>
  <si>
    <t>B12</t>
  </si>
  <si>
    <t>B13</t>
  </si>
  <si>
    <t>B14</t>
  </si>
  <si>
    <t>A21</t>
  </si>
  <si>
    <t>uge 22</t>
  </si>
  <si>
    <t>A22</t>
  </si>
  <si>
    <t>A23</t>
  </si>
  <si>
    <t>A24</t>
  </si>
  <si>
    <t>B21</t>
  </si>
  <si>
    <t>B22</t>
  </si>
  <si>
    <t>B23</t>
  </si>
  <si>
    <t>B24</t>
  </si>
  <si>
    <t>C21</t>
  </si>
  <si>
    <t>C22</t>
  </si>
  <si>
    <t>C23</t>
  </si>
  <si>
    <t>C24</t>
  </si>
  <si>
    <t>A31</t>
  </si>
  <si>
    <t>A32</t>
  </si>
  <si>
    <t>A33</t>
  </si>
  <si>
    <t>A34</t>
  </si>
  <si>
    <t>B31</t>
  </si>
  <si>
    <t>B32</t>
  </si>
  <si>
    <t>B33</t>
  </si>
  <si>
    <t>B34</t>
  </si>
  <si>
    <t>A41</t>
  </si>
  <si>
    <t>uge 23</t>
  </si>
  <si>
    <t>A42</t>
  </si>
  <si>
    <t>A43</t>
  </si>
  <si>
    <t>A44</t>
  </si>
  <si>
    <t>B41</t>
  </si>
  <si>
    <t>B42</t>
  </si>
  <si>
    <t>B43</t>
  </si>
  <si>
    <t>B44</t>
  </si>
  <si>
    <t>C41</t>
  </si>
  <si>
    <t>C42</t>
  </si>
  <si>
    <t>C43</t>
  </si>
  <si>
    <t>C44</t>
  </si>
  <si>
    <t>A61</t>
  </si>
  <si>
    <t>A62</t>
  </si>
  <si>
    <t>A63</t>
  </si>
  <si>
    <t>A64</t>
  </si>
  <si>
    <t>B61</t>
  </si>
  <si>
    <t>B62</t>
  </si>
  <si>
    <t>B63</t>
  </si>
  <si>
    <t>B64</t>
  </si>
  <si>
    <t>C61</t>
  </si>
  <si>
    <t>C62</t>
  </si>
  <si>
    <t>C63</t>
  </si>
  <si>
    <t>C64</t>
  </si>
  <si>
    <t>A51</t>
  </si>
  <si>
    <t>uge 24</t>
  </si>
  <si>
    <t>A52</t>
  </si>
  <si>
    <t>A53</t>
  </si>
  <si>
    <t>A54</t>
  </si>
  <si>
    <t>B51</t>
  </si>
  <si>
    <t>B52</t>
  </si>
  <si>
    <t>B53</t>
  </si>
  <si>
    <t>B54</t>
  </si>
  <si>
    <t>A71</t>
  </si>
  <si>
    <t>A72</t>
  </si>
  <si>
    <t>A73</t>
  </si>
  <si>
    <t>A74</t>
  </si>
  <si>
    <t>B71</t>
  </si>
  <si>
    <t>B72</t>
  </si>
  <si>
    <t>B73</t>
  </si>
  <si>
    <t>B74</t>
  </si>
  <si>
    <t>uge 26</t>
  </si>
  <si>
    <t>uge 27</t>
  </si>
  <si>
    <t>uge 28</t>
  </si>
  <si>
    <t>uge 29</t>
  </si>
  <si>
    <t>gravet hul</t>
  </si>
  <si>
    <t>uge 30</t>
  </si>
  <si>
    <t>uge 31</t>
  </si>
  <si>
    <t>uge 32</t>
  </si>
  <si>
    <t>uge 33</t>
  </si>
  <si>
    <t>uge 36</t>
  </si>
  <si>
    <t>uge 37</t>
  </si>
  <si>
    <t>uge 38</t>
  </si>
  <si>
    <t>uge 42</t>
  </si>
  <si>
    <t>kgtsha</t>
  </si>
  <si>
    <t>Bland</t>
  </si>
  <si>
    <t>Fraktion</t>
  </si>
  <si>
    <t>Friskvægt i gram</t>
  </si>
  <si>
    <t>Tørvægt i gram</t>
  </si>
  <si>
    <t>Total tørvægt pr prøve</t>
  </si>
  <si>
    <t>% af fraktion i tørvægt</t>
  </si>
  <si>
    <t>gr</t>
  </si>
  <si>
    <t>hk</t>
  </si>
  <si>
    <t>rk</t>
  </si>
  <si>
    <t>uk</t>
  </si>
  <si>
    <t>hv</t>
  </si>
  <si>
    <t>pct</t>
  </si>
  <si>
    <t>G_pct</t>
  </si>
  <si>
    <t>HK_pct</t>
  </si>
  <si>
    <t>HK_ts</t>
  </si>
  <si>
    <t>G_ts</t>
  </si>
  <si>
    <t>UK_pct</t>
  </si>
  <si>
    <t>RK_pct</t>
  </si>
  <si>
    <t>RK_ts</t>
  </si>
  <si>
    <t>slaet</t>
  </si>
  <si>
    <t>ID</t>
  </si>
  <si>
    <t>aske</t>
  </si>
  <si>
    <t>NDF</t>
  </si>
  <si>
    <t>sukker</t>
  </si>
  <si>
    <t>FOS</t>
  </si>
  <si>
    <t>Tyggetid</t>
  </si>
  <si>
    <t>AAT20</t>
  </si>
  <si>
    <t>PBV20</t>
  </si>
  <si>
    <t>NEL20</t>
  </si>
  <si>
    <t>Strat</t>
  </si>
  <si>
    <t>ts_pct</t>
  </si>
  <si>
    <t>IVOS</t>
  </si>
  <si>
    <t>Fylde</t>
  </si>
  <si>
    <t>kg_FENF</t>
  </si>
  <si>
    <t>prc_nr</t>
  </si>
  <si>
    <t>prot</t>
  </si>
  <si>
    <t>traesr</t>
  </si>
  <si>
    <t>I_NDF</t>
  </si>
  <si>
    <t>kgts_FE</t>
  </si>
  <si>
    <t>kgts_ha</t>
  </si>
  <si>
    <t>uger</t>
  </si>
  <si>
    <t>Ana_nt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</si>
</sst>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dd/mm/yy;@"/>
    <numFmt numFmtId="171" formatCode="0.0"/>
    <numFmt numFmtId="172" formatCode="0.000"/>
    <numFmt numFmtId="173" formatCode="0.0000"/>
  </numFmts>
  <fonts count="44">
    <font>
      <sz val="12"/>
      <color theme="1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4" fillId="33" borderId="11" xfId="49" applyFont="1" applyFill="1" applyBorder="1" applyAlignment="1">
      <alignment horizontal="center" wrapText="1"/>
      <protection/>
    </xf>
    <xf numFmtId="0" fontId="4" fillId="33" borderId="10" xfId="49" applyFont="1" applyFill="1" applyBorder="1" applyAlignment="1">
      <alignment horizontal="center" wrapText="1"/>
      <protection/>
    </xf>
    <xf numFmtId="170" fontId="4" fillId="33" borderId="10" xfId="49" applyNumberFormat="1" applyFont="1" applyFill="1" applyBorder="1" applyAlignment="1">
      <alignment horizontal="center" wrapText="1"/>
      <protection/>
    </xf>
    <xf numFmtId="2" fontId="4" fillId="33" borderId="10" xfId="49" applyNumberFormat="1" applyFont="1" applyFill="1" applyBorder="1" applyAlignment="1">
      <alignment horizontal="center" wrapText="1"/>
      <protection/>
    </xf>
    <xf numFmtId="0" fontId="5" fillId="0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0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2" fontId="4" fillId="33" borderId="13" xfId="49" applyNumberFormat="1" applyFont="1" applyFill="1" applyBorder="1" applyAlignment="1">
      <alignment horizontal="center" wrapText="1"/>
      <protection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33" borderId="14" xfId="0" applyFont="1" applyFill="1" applyBorder="1" applyAlignment="1">
      <alignment wrapText="1"/>
    </xf>
    <xf numFmtId="0" fontId="4" fillId="33" borderId="14" xfId="49" applyFont="1" applyFill="1" applyBorder="1" applyAlignment="1">
      <alignment horizontal="center" wrapText="1"/>
      <protection/>
    </xf>
    <xf numFmtId="0" fontId="4" fillId="35" borderId="14" xfId="50" applyFont="1" applyFill="1" applyBorder="1" applyAlignment="1">
      <alignment horizontal="center" wrapText="1"/>
      <protection/>
    </xf>
    <xf numFmtId="170" fontId="4" fillId="33" borderId="14" xfId="49" applyNumberFormat="1" applyFont="1" applyFill="1" applyBorder="1" applyAlignment="1">
      <alignment horizontal="center" wrapText="1"/>
      <protection/>
    </xf>
    <xf numFmtId="172" fontId="8" fillId="33" borderId="14" xfId="0" applyNumberFormat="1" applyFont="1" applyFill="1" applyBorder="1" applyAlignment="1">
      <alignment horizontal="centerContinuous" wrapText="1"/>
    </xf>
    <xf numFmtId="2" fontId="8" fillId="33" borderId="14" xfId="0" applyNumberFormat="1" applyFont="1" applyFill="1" applyBorder="1" applyAlignment="1">
      <alignment horizontal="centerContinuous" wrapText="1"/>
    </xf>
    <xf numFmtId="2" fontId="9" fillId="33" borderId="14" xfId="0" applyNumberFormat="1" applyFont="1" applyFill="1" applyBorder="1" applyAlignment="1">
      <alignment wrapText="1"/>
    </xf>
    <xf numFmtId="10" fontId="9" fillId="33" borderId="14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170" fontId="6" fillId="0" borderId="15" xfId="0" applyNumberFormat="1" applyFont="1" applyBorder="1" applyAlignment="1">
      <alignment horizontal="center"/>
    </xf>
    <xf numFmtId="2" fontId="0" fillId="0" borderId="15" xfId="0" applyNumberFormat="1" applyBorder="1" applyAlignment="1" applyProtection="1">
      <alignment/>
      <protection locked="0"/>
    </xf>
    <xf numFmtId="2" fontId="0" fillId="0" borderId="15" xfId="0" applyNumberFormat="1" applyBorder="1" applyAlignment="1">
      <alignment/>
    </xf>
    <xf numFmtId="10" fontId="0" fillId="0" borderId="15" xfId="0" applyNumberForma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170" fontId="6" fillId="0" borderId="12" xfId="0" applyNumberFormat="1" applyFont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 quotePrefix="1">
      <alignment/>
      <protection locked="0"/>
    </xf>
    <xf numFmtId="0" fontId="7" fillId="0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/>
    </xf>
    <xf numFmtId="170" fontId="6" fillId="0" borderId="12" xfId="0" applyNumberFormat="1" applyFont="1" applyBorder="1" applyAlignment="1">
      <alignment/>
    </xf>
    <xf numFmtId="0" fontId="0" fillId="34" borderId="17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37" borderId="10" xfId="0" applyFont="1" applyFill="1" applyBorder="1" applyAlignment="1">
      <alignment wrapText="1"/>
    </xf>
    <xf numFmtId="0" fontId="4" fillId="37" borderId="11" xfId="49" applyFont="1" applyFill="1" applyBorder="1" applyAlignment="1">
      <alignment horizontal="center" wrapText="1"/>
      <protection/>
    </xf>
    <xf numFmtId="0" fontId="4" fillId="37" borderId="10" xfId="49" applyFont="1" applyFill="1" applyBorder="1" applyAlignment="1">
      <alignment horizontal="center" wrapText="1"/>
      <protection/>
    </xf>
    <xf numFmtId="170" fontId="4" fillId="37" borderId="10" xfId="49" applyNumberFormat="1" applyFont="1" applyFill="1" applyBorder="1" applyAlignment="1">
      <alignment horizontal="center" wrapText="1"/>
      <protection/>
    </xf>
    <xf numFmtId="1" fontId="4" fillId="37" borderId="10" xfId="49" applyNumberFormat="1" applyFont="1" applyFill="1" applyBorder="1" applyAlignment="1">
      <alignment horizontal="center" wrapText="1"/>
      <protection/>
    </xf>
    <xf numFmtId="2" fontId="4" fillId="37" borderId="10" xfId="49" applyNumberFormat="1" applyFont="1" applyFill="1" applyBorder="1" applyAlignment="1">
      <alignment horizontal="center" wrapText="1"/>
      <protection/>
    </xf>
    <xf numFmtId="2" fontId="4" fillId="37" borderId="13" xfId="49" applyNumberFormat="1" applyFont="1" applyFill="1" applyBorder="1" applyAlignment="1">
      <alignment horizontal="center" wrapText="1"/>
      <protection/>
    </xf>
    <xf numFmtId="2" fontId="8" fillId="37" borderId="10" xfId="0" applyNumberFormat="1" applyFont="1" applyFill="1" applyBorder="1" applyAlignment="1">
      <alignment horizontal="centerContinuous" wrapText="1"/>
    </xf>
    <xf numFmtId="0" fontId="0" fillId="37" borderId="0" xfId="0" applyFill="1" applyAlignment="1">
      <alignment horizontal="right"/>
    </xf>
    <xf numFmtId="0" fontId="0" fillId="37" borderId="0" xfId="0" applyFill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Normal_Ark3" xfId="49"/>
    <cellStyle name="Normal_Ark9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europa.eu/legislation_summaries/agriculture/general_framework/l60032_en.htm" TargetMode="External" /><Relationship Id="rId3" Type="http://schemas.openxmlformats.org/officeDocument/2006/relationships/hyperlink" Target="http://europa.eu/legislation_summaries/agriculture/general_framework/l60032_e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142875</xdr:rowOff>
    </xdr:from>
    <xdr:to>
      <xdr:col>6</xdr:col>
      <xdr:colOff>200025</xdr:colOff>
      <xdr:row>9</xdr:row>
      <xdr:rowOff>95250</xdr:rowOff>
    </xdr:to>
    <xdr:pic>
      <xdr:nvPicPr>
        <xdr:cNvPr id="1" name="Billed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33375"/>
          <a:ext cx="40005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6"/>
  <sheetViews>
    <sheetView zoomScalePageLayoutView="0" workbookViewId="0" topLeftCell="A1">
      <selection activeCell="I27" sqref="I27"/>
    </sheetView>
  </sheetViews>
  <sheetFormatPr defaultColWidth="8.88671875" defaultRowHeight="15"/>
  <sheetData>
    <row r="1" spans="1:14" ht="24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20" t="s">
        <v>98</v>
      </c>
    </row>
    <row r="2" spans="1:14" ht="15">
      <c r="A2" s="6">
        <v>7</v>
      </c>
      <c r="B2" s="7" t="s">
        <v>13</v>
      </c>
      <c r="C2" s="7">
        <v>1</v>
      </c>
      <c r="D2" s="7">
        <f aca="true" t="shared" si="0" ref="D2:D65">IF(B2&lt;&gt;"",VALUE(MID(B2,2,1)),"")</f>
        <v>1</v>
      </c>
      <c r="E2" s="7">
        <f aca="true" t="shared" si="1" ref="E2:E65">IF(B2&lt;&gt;"",VALUE(RIGHT(B2)),"")</f>
        <v>1</v>
      </c>
      <c r="F2" s="8">
        <v>2033</v>
      </c>
      <c r="G2" s="9">
        <v>41417</v>
      </c>
      <c r="H2" s="10">
        <v>37.1</v>
      </c>
      <c r="I2" s="10">
        <v>1.5</v>
      </c>
      <c r="J2" s="10">
        <v>10</v>
      </c>
      <c r="K2" s="10">
        <f aca="true" t="shared" si="2" ref="K2:K9">I2*J2</f>
        <v>15</v>
      </c>
      <c r="L2" s="11">
        <v>12.370475863085009</v>
      </c>
      <c r="M2" s="12" t="s">
        <v>14</v>
      </c>
      <c r="N2" s="23">
        <f aca="true" t="shared" si="3" ref="N2:N9">+H2*L2*100/K2</f>
        <v>3059.6310301363587</v>
      </c>
    </row>
    <row r="3" spans="1:14" ht="15">
      <c r="A3" s="13">
        <v>11</v>
      </c>
      <c r="B3" s="7" t="s">
        <v>15</v>
      </c>
      <c r="C3" s="7">
        <v>1</v>
      </c>
      <c r="D3" s="7">
        <f t="shared" si="0"/>
        <v>1</v>
      </c>
      <c r="E3" s="7">
        <f t="shared" si="1"/>
        <v>2</v>
      </c>
      <c r="F3" s="14">
        <v>2034</v>
      </c>
      <c r="G3" s="9">
        <v>41417</v>
      </c>
      <c r="H3" s="10">
        <v>35.3</v>
      </c>
      <c r="I3" s="10">
        <v>1.5</v>
      </c>
      <c r="J3" s="10">
        <v>10</v>
      </c>
      <c r="K3" s="10">
        <f t="shared" si="2"/>
        <v>15</v>
      </c>
      <c r="L3" s="11">
        <v>10.266159695817489</v>
      </c>
      <c r="M3" s="15"/>
      <c r="N3" s="23">
        <f t="shared" si="3"/>
        <v>2415.969581749049</v>
      </c>
    </row>
    <row r="4" spans="1:14" ht="15">
      <c r="A4" s="13">
        <v>21</v>
      </c>
      <c r="B4" s="7" t="s">
        <v>16</v>
      </c>
      <c r="C4" s="7">
        <v>1</v>
      </c>
      <c r="D4" s="7">
        <f t="shared" si="0"/>
        <v>1</v>
      </c>
      <c r="E4" s="7">
        <f t="shared" si="1"/>
        <v>3</v>
      </c>
      <c r="F4" s="14">
        <v>2035</v>
      </c>
      <c r="G4" s="9">
        <v>41417</v>
      </c>
      <c r="H4" s="10">
        <v>33.3</v>
      </c>
      <c r="I4" s="10">
        <v>1.5</v>
      </c>
      <c r="J4" s="10">
        <v>10</v>
      </c>
      <c r="K4" s="10">
        <f t="shared" si="2"/>
        <v>15</v>
      </c>
      <c r="L4" s="11">
        <v>11.652610227394042</v>
      </c>
      <c r="M4" s="15"/>
      <c r="N4" s="23">
        <f t="shared" si="3"/>
        <v>2586.8794704814773</v>
      </c>
    </row>
    <row r="5" spans="1:14" ht="15">
      <c r="A5" s="13">
        <v>26</v>
      </c>
      <c r="B5" s="7" t="s">
        <v>17</v>
      </c>
      <c r="C5" s="7">
        <v>1</v>
      </c>
      <c r="D5" s="7">
        <f t="shared" si="0"/>
        <v>1</v>
      </c>
      <c r="E5" s="7">
        <f t="shared" si="1"/>
        <v>4</v>
      </c>
      <c r="F5" s="14">
        <v>2036</v>
      </c>
      <c r="G5" s="9">
        <v>41417</v>
      </c>
      <c r="H5" s="10">
        <v>34.1</v>
      </c>
      <c r="I5" s="10">
        <v>1.5</v>
      </c>
      <c r="J5" s="10">
        <v>10</v>
      </c>
      <c r="K5" s="10">
        <f t="shared" si="2"/>
        <v>15</v>
      </c>
      <c r="L5" s="11">
        <v>12.403237156931736</v>
      </c>
      <c r="M5" s="15"/>
      <c r="N5" s="23">
        <f t="shared" si="3"/>
        <v>2819.6692470091484</v>
      </c>
    </row>
    <row r="6" spans="1:14" ht="15">
      <c r="A6" s="13">
        <v>34</v>
      </c>
      <c r="B6" s="7" t="s">
        <v>18</v>
      </c>
      <c r="C6" s="7">
        <v>1</v>
      </c>
      <c r="D6" s="7">
        <f t="shared" si="0"/>
        <v>1</v>
      </c>
      <c r="E6" s="7">
        <f t="shared" si="1"/>
        <v>1</v>
      </c>
      <c r="F6" s="14">
        <v>2037</v>
      </c>
      <c r="G6" s="9">
        <v>41417</v>
      </c>
      <c r="H6" s="10">
        <v>45.8</v>
      </c>
      <c r="I6" s="10">
        <v>1.5</v>
      </c>
      <c r="J6" s="10">
        <v>10</v>
      </c>
      <c r="K6" s="10">
        <f t="shared" si="2"/>
        <v>15</v>
      </c>
      <c r="L6" s="11">
        <v>11.13327674023769</v>
      </c>
      <c r="M6" s="15"/>
      <c r="N6" s="23">
        <f t="shared" si="3"/>
        <v>3399.3604980192413</v>
      </c>
    </row>
    <row r="7" spans="1:14" ht="15">
      <c r="A7" s="13">
        <v>38</v>
      </c>
      <c r="B7" s="7" t="s">
        <v>19</v>
      </c>
      <c r="C7" s="7">
        <v>1</v>
      </c>
      <c r="D7" s="7">
        <f t="shared" si="0"/>
        <v>1</v>
      </c>
      <c r="E7" s="7">
        <f t="shared" si="1"/>
        <v>2</v>
      </c>
      <c r="F7" s="14">
        <v>2038</v>
      </c>
      <c r="G7" s="9">
        <v>41417</v>
      </c>
      <c r="H7" s="10">
        <v>42.6</v>
      </c>
      <c r="I7" s="10">
        <v>1.5</v>
      </c>
      <c r="J7" s="10">
        <v>10</v>
      </c>
      <c r="K7" s="10">
        <f t="shared" si="2"/>
        <v>15</v>
      </c>
      <c r="L7" s="11">
        <v>11.674366337869897</v>
      </c>
      <c r="M7" s="15"/>
      <c r="N7" s="23">
        <f t="shared" si="3"/>
        <v>3315.520039955051</v>
      </c>
    </row>
    <row r="8" spans="1:14" ht="15">
      <c r="A8" s="13">
        <v>47</v>
      </c>
      <c r="B8" s="7" t="s">
        <v>20</v>
      </c>
      <c r="C8" s="7">
        <v>1</v>
      </c>
      <c r="D8" s="7">
        <f t="shared" si="0"/>
        <v>1</v>
      </c>
      <c r="E8" s="7">
        <f t="shared" si="1"/>
        <v>3</v>
      </c>
      <c r="F8" s="14">
        <v>2039</v>
      </c>
      <c r="G8" s="9">
        <v>41417</v>
      </c>
      <c r="H8" s="10">
        <v>43.3</v>
      </c>
      <c r="I8" s="10">
        <v>1.5</v>
      </c>
      <c r="J8" s="10">
        <v>10</v>
      </c>
      <c r="K8" s="10">
        <f t="shared" si="2"/>
        <v>15</v>
      </c>
      <c r="L8" s="11">
        <v>11.262293516661892</v>
      </c>
      <c r="M8" s="15"/>
      <c r="N8" s="23">
        <f t="shared" si="3"/>
        <v>3251.0487284763994</v>
      </c>
    </row>
    <row r="9" spans="1:14" ht="15">
      <c r="A9" s="13">
        <v>54</v>
      </c>
      <c r="B9" s="16" t="s">
        <v>21</v>
      </c>
      <c r="C9" s="7">
        <v>1</v>
      </c>
      <c r="D9" s="7">
        <f t="shared" si="0"/>
        <v>1</v>
      </c>
      <c r="E9" s="7">
        <f t="shared" si="1"/>
        <v>4</v>
      </c>
      <c r="F9" s="14">
        <v>2040</v>
      </c>
      <c r="G9" s="9">
        <v>41417</v>
      </c>
      <c r="H9" s="10">
        <v>41.9</v>
      </c>
      <c r="I9" s="10">
        <v>1.5</v>
      </c>
      <c r="J9" s="10">
        <v>10</v>
      </c>
      <c r="K9" s="10">
        <f t="shared" si="2"/>
        <v>15</v>
      </c>
      <c r="L9" s="11">
        <v>12.239116063839834</v>
      </c>
      <c r="M9" s="15"/>
      <c r="N9" s="23">
        <f t="shared" si="3"/>
        <v>3418.7930871659264</v>
      </c>
    </row>
    <row r="10" spans="1:14" ht="15">
      <c r="A10" s="13"/>
      <c r="B10" s="16"/>
      <c r="C10" s="7"/>
      <c r="D10" s="7">
        <f t="shared" si="0"/>
      </c>
      <c r="E10" s="7">
        <f t="shared" si="1"/>
      </c>
      <c r="F10" s="14"/>
      <c r="G10" s="9"/>
      <c r="H10" s="10"/>
      <c r="I10" s="10"/>
      <c r="J10" s="10"/>
      <c r="K10" s="10"/>
      <c r="L10" s="11"/>
      <c r="M10" s="15"/>
      <c r="N10" s="23"/>
    </row>
    <row r="11" spans="1:14" ht="15">
      <c r="A11" s="13">
        <v>1</v>
      </c>
      <c r="B11" s="16" t="s">
        <v>22</v>
      </c>
      <c r="C11" s="7">
        <v>1</v>
      </c>
      <c r="D11" s="7">
        <f t="shared" si="0"/>
        <v>2</v>
      </c>
      <c r="E11" s="7">
        <f t="shared" si="1"/>
        <v>1</v>
      </c>
      <c r="F11" s="14">
        <v>2041</v>
      </c>
      <c r="G11" s="9">
        <v>41422</v>
      </c>
      <c r="H11" s="10">
        <v>50.2</v>
      </c>
      <c r="I11" s="10">
        <v>1.5</v>
      </c>
      <c r="J11" s="10">
        <v>10</v>
      </c>
      <c r="K11" s="10">
        <f aca="true" t="shared" si="4" ref="K11:K30">I11*J11</f>
        <v>15</v>
      </c>
      <c r="L11" s="11">
        <v>13.081932160559823</v>
      </c>
      <c r="M11" s="12" t="s">
        <v>23</v>
      </c>
      <c r="N11" s="23">
        <f aca="true" t="shared" si="5" ref="N11:N30">+H11*L11*100/K11</f>
        <v>4378.086629734021</v>
      </c>
    </row>
    <row r="12" spans="1:14" ht="15">
      <c r="A12" s="13">
        <v>8</v>
      </c>
      <c r="B12" s="16" t="s">
        <v>24</v>
      </c>
      <c r="C12" s="7">
        <v>1</v>
      </c>
      <c r="D12" s="7">
        <f t="shared" si="0"/>
        <v>2</v>
      </c>
      <c r="E12" s="7">
        <f t="shared" si="1"/>
        <v>2</v>
      </c>
      <c r="F12" s="14">
        <v>2042</v>
      </c>
      <c r="G12" s="9">
        <v>41422</v>
      </c>
      <c r="H12" s="10">
        <v>41.4</v>
      </c>
      <c r="I12" s="10">
        <v>1.5</v>
      </c>
      <c r="J12" s="10">
        <v>10</v>
      </c>
      <c r="K12" s="10">
        <f t="shared" si="4"/>
        <v>15</v>
      </c>
      <c r="L12" s="11">
        <v>13.92876129718235</v>
      </c>
      <c r="M12" s="15"/>
      <c r="N12" s="23">
        <f t="shared" si="5"/>
        <v>3844.3381180223287</v>
      </c>
    </row>
    <row r="13" spans="1:14" ht="15">
      <c r="A13" s="13">
        <v>16</v>
      </c>
      <c r="B13" s="16" t="s">
        <v>25</v>
      </c>
      <c r="C13" s="7">
        <v>1</v>
      </c>
      <c r="D13" s="7">
        <f t="shared" si="0"/>
        <v>2</v>
      </c>
      <c r="E13" s="7">
        <f t="shared" si="1"/>
        <v>3</v>
      </c>
      <c r="F13" s="14">
        <v>2043</v>
      </c>
      <c r="G13" s="9">
        <v>41422</v>
      </c>
      <c r="H13" s="10">
        <v>43.4</v>
      </c>
      <c r="I13" s="10">
        <v>1.5</v>
      </c>
      <c r="J13" s="10">
        <v>10</v>
      </c>
      <c r="K13" s="10">
        <f t="shared" si="4"/>
        <v>15</v>
      </c>
      <c r="L13" s="11">
        <v>13.895366521342392</v>
      </c>
      <c r="M13" s="15"/>
      <c r="N13" s="23">
        <f t="shared" si="5"/>
        <v>4020.392713508399</v>
      </c>
    </row>
    <row r="14" spans="1:14" ht="15">
      <c r="A14" s="13">
        <v>24</v>
      </c>
      <c r="B14" s="16" t="s">
        <v>26</v>
      </c>
      <c r="C14" s="7">
        <v>1</v>
      </c>
      <c r="D14" s="7">
        <f t="shared" si="0"/>
        <v>2</v>
      </c>
      <c r="E14" s="7">
        <f t="shared" si="1"/>
        <v>4</v>
      </c>
      <c r="F14" s="14">
        <v>2044</v>
      </c>
      <c r="G14" s="9">
        <v>41422</v>
      </c>
      <c r="H14" s="10">
        <v>44.1</v>
      </c>
      <c r="I14" s="10">
        <v>1.5</v>
      </c>
      <c r="J14" s="10">
        <v>10</v>
      </c>
      <c r="K14" s="10">
        <f t="shared" si="4"/>
        <v>15</v>
      </c>
      <c r="L14" s="11">
        <v>13.027870568878697</v>
      </c>
      <c r="M14" s="15"/>
      <c r="N14" s="23">
        <f t="shared" si="5"/>
        <v>3830.1939472503373</v>
      </c>
    </row>
    <row r="15" spans="1:14" ht="15">
      <c r="A15" s="13">
        <v>35</v>
      </c>
      <c r="B15" s="16" t="s">
        <v>27</v>
      </c>
      <c r="C15" s="7">
        <v>1</v>
      </c>
      <c r="D15" s="7">
        <f t="shared" si="0"/>
        <v>2</v>
      </c>
      <c r="E15" s="7">
        <f t="shared" si="1"/>
        <v>1</v>
      </c>
      <c r="F15" s="14">
        <v>2045</v>
      </c>
      <c r="G15" s="9">
        <v>41422</v>
      </c>
      <c r="H15" s="10">
        <v>53.3</v>
      </c>
      <c r="I15" s="10">
        <v>1.5</v>
      </c>
      <c r="J15" s="10">
        <v>10</v>
      </c>
      <c r="K15" s="10">
        <f t="shared" si="4"/>
        <v>15</v>
      </c>
      <c r="L15" s="11">
        <v>11.438963738262258</v>
      </c>
      <c r="M15" s="15"/>
      <c r="N15" s="23">
        <f t="shared" si="5"/>
        <v>4064.6451149958552</v>
      </c>
    </row>
    <row r="16" spans="1:14" ht="15">
      <c r="A16" s="13">
        <v>37</v>
      </c>
      <c r="B16" s="16" t="s">
        <v>28</v>
      </c>
      <c r="C16" s="7">
        <v>1</v>
      </c>
      <c r="D16" s="7">
        <f t="shared" si="0"/>
        <v>2</v>
      </c>
      <c r="E16" s="7">
        <f t="shared" si="1"/>
        <v>2</v>
      </c>
      <c r="F16" s="14">
        <v>2046</v>
      </c>
      <c r="G16" s="9">
        <v>41422</v>
      </c>
      <c r="H16" s="10">
        <v>46</v>
      </c>
      <c r="I16" s="10">
        <v>1.5</v>
      </c>
      <c r="J16" s="10">
        <v>10</v>
      </c>
      <c r="K16" s="10">
        <f t="shared" si="4"/>
        <v>15</v>
      </c>
      <c r="L16" s="11">
        <v>12.415599749105265</v>
      </c>
      <c r="M16" s="15"/>
      <c r="N16" s="23">
        <f t="shared" si="5"/>
        <v>3807.450589725615</v>
      </c>
    </row>
    <row r="17" spans="1:14" ht="15">
      <c r="A17" s="13">
        <v>49</v>
      </c>
      <c r="B17" s="16" t="s">
        <v>29</v>
      </c>
      <c r="C17" s="7">
        <v>1</v>
      </c>
      <c r="D17" s="7">
        <f t="shared" si="0"/>
        <v>2</v>
      </c>
      <c r="E17" s="7">
        <f t="shared" si="1"/>
        <v>3</v>
      </c>
      <c r="F17" s="14">
        <v>2047</v>
      </c>
      <c r="G17" s="9">
        <v>41422</v>
      </c>
      <c r="H17" s="10">
        <v>49.4</v>
      </c>
      <c r="I17" s="10">
        <v>1.5</v>
      </c>
      <c r="J17" s="10">
        <v>10</v>
      </c>
      <c r="K17" s="10">
        <f t="shared" si="4"/>
        <v>15</v>
      </c>
      <c r="L17" s="11">
        <v>11.385571732373629</v>
      </c>
      <c r="M17" s="15"/>
      <c r="N17" s="23">
        <f t="shared" si="5"/>
        <v>3749.648290528382</v>
      </c>
    </row>
    <row r="18" spans="1:14" ht="15">
      <c r="A18" s="13">
        <v>50</v>
      </c>
      <c r="B18" s="16" t="s">
        <v>30</v>
      </c>
      <c r="C18" s="7">
        <v>1</v>
      </c>
      <c r="D18" s="7">
        <f t="shared" si="0"/>
        <v>2</v>
      </c>
      <c r="E18" s="7">
        <f t="shared" si="1"/>
        <v>4</v>
      </c>
      <c r="F18" s="14">
        <v>2048</v>
      </c>
      <c r="G18" s="9">
        <v>41422</v>
      </c>
      <c r="H18" s="10">
        <v>48.9</v>
      </c>
      <c r="I18" s="10">
        <v>1.5</v>
      </c>
      <c r="J18" s="10">
        <v>10</v>
      </c>
      <c r="K18" s="10">
        <f t="shared" si="4"/>
        <v>15</v>
      </c>
      <c r="L18" s="11">
        <v>12.411304870715576</v>
      </c>
      <c r="M18" s="15"/>
      <c r="N18" s="23">
        <f t="shared" si="5"/>
        <v>4046.085387853278</v>
      </c>
    </row>
    <row r="19" spans="1:14" ht="15">
      <c r="A19" s="13">
        <v>59</v>
      </c>
      <c r="B19" s="16" t="s">
        <v>31</v>
      </c>
      <c r="C19" s="7">
        <v>1</v>
      </c>
      <c r="D19" s="7">
        <f t="shared" si="0"/>
        <v>2</v>
      </c>
      <c r="E19" s="7">
        <f t="shared" si="1"/>
        <v>1</v>
      </c>
      <c r="F19" s="14">
        <v>2049</v>
      </c>
      <c r="G19" s="9">
        <v>41422</v>
      </c>
      <c r="H19" s="10">
        <v>57.3</v>
      </c>
      <c r="I19" s="10">
        <v>1.5</v>
      </c>
      <c r="J19" s="10">
        <v>10</v>
      </c>
      <c r="K19" s="10">
        <f t="shared" si="4"/>
        <v>15</v>
      </c>
      <c r="L19" s="11">
        <v>10.270005210089185</v>
      </c>
      <c r="M19" s="15"/>
      <c r="N19" s="23">
        <f t="shared" si="5"/>
        <v>3923.141990254068</v>
      </c>
    </row>
    <row r="20" spans="1:14" ht="15">
      <c r="A20" s="13">
        <v>60</v>
      </c>
      <c r="B20" s="16" t="s">
        <v>32</v>
      </c>
      <c r="C20" s="7">
        <v>1</v>
      </c>
      <c r="D20" s="7">
        <f t="shared" si="0"/>
        <v>2</v>
      </c>
      <c r="E20" s="7">
        <f t="shared" si="1"/>
        <v>2</v>
      </c>
      <c r="F20" s="14">
        <v>2050</v>
      </c>
      <c r="G20" s="9">
        <v>41422</v>
      </c>
      <c r="H20" s="10">
        <v>57.3</v>
      </c>
      <c r="I20" s="10">
        <v>1.5</v>
      </c>
      <c r="J20" s="10">
        <v>10</v>
      </c>
      <c r="K20" s="10">
        <f t="shared" si="4"/>
        <v>15</v>
      </c>
      <c r="L20" s="11">
        <v>9.68</v>
      </c>
      <c r="M20" s="15"/>
      <c r="N20" s="23">
        <f t="shared" si="5"/>
        <v>3697.76</v>
      </c>
    </row>
    <row r="21" spans="1:14" ht="15">
      <c r="A21" s="13">
        <v>65</v>
      </c>
      <c r="B21" s="16" t="s">
        <v>33</v>
      </c>
      <c r="C21" s="7">
        <v>1</v>
      </c>
      <c r="D21" s="7">
        <f t="shared" si="0"/>
        <v>2</v>
      </c>
      <c r="E21" s="7">
        <f t="shared" si="1"/>
        <v>3</v>
      </c>
      <c r="F21" s="14">
        <v>2051</v>
      </c>
      <c r="G21" s="9">
        <v>41422</v>
      </c>
      <c r="H21" s="10">
        <v>59.4</v>
      </c>
      <c r="I21" s="10">
        <v>1.5</v>
      </c>
      <c r="J21" s="10">
        <v>10</v>
      </c>
      <c r="K21" s="10">
        <f t="shared" si="4"/>
        <v>15</v>
      </c>
      <c r="L21" s="11">
        <v>9.891934118872468</v>
      </c>
      <c r="M21" s="15"/>
      <c r="N21" s="23">
        <f t="shared" si="5"/>
        <v>3917.205911073497</v>
      </c>
    </row>
    <row r="22" spans="1:14" ht="15">
      <c r="A22" s="13">
        <v>68</v>
      </c>
      <c r="B22" s="16" t="s">
        <v>34</v>
      </c>
      <c r="C22" s="7">
        <v>1</v>
      </c>
      <c r="D22" s="7">
        <f t="shared" si="0"/>
        <v>2</v>
      </c>
      <c r="E22" s="7">
        <f t="shared" si="1"/>
        <v>4</v>
      </c>
      <c r="F22" s="14">
        <v>2052</v>
      </c>
      <c r="G22" s="9">
        <v>41422</v>
      </c>
      <c r="H22" s="10">
        <v>52.7</v>
      </c>
      <c r="I22" s="10">
        <v>1.5</v>
      </c>
      <c r="J22" s="10">
        <v>10</v>
      </c>
      <c r="K22" s="10">
        <f t="shared" si="4"/>
        <v>15</v>
      </c>
      <c r="L22" s="11">
        <v>9.69903778167174</v>
      </c>
      <c r="M22" s="15"/>
      <c r="N22" s="23">
        <f t="shared" si="5"/>
        <v>3407.5952739606714</v>
      </c>
    </row>
    <row r="23" spans="1:14" ht="15">
      <c r="A23" s="13">
        <v>5</v>
      </c>
      <c r="B23" s="16" t="s">
        <v>35</v>
      </c>
      <c r="C23" s="7">
        <v>1</v>
      </c>
      <c r="D23" s="7">
        <f t="shared" si="0"/>
        <v>3</v>
      </c>
      <c r="E23" s="7">
        <f t="shared" si="1"/>
        <v>1</v>
      </c>
      <c r="F23" s="14">
        <v>2053</v>
      </c>
      <c r="G23" s="9">
        <v>41422</v>
      </c>
      <c r="H23" s="10">
        <v>40.8</v>
      </c>
      <c r="I23" s="10">
        <v>1.5</v>
      </c>
      <c r="J23" s="10">
        <v>10</v>
      </c>
      <c r="K23" s="10">
        <f t="shared" si="4"/>
        <v>15</v>
      </c>
      <c r="L23" s="11">
        <v>13.273947957347845</v>
      </c>
      <c r="M23" s="15"/>
      <c r="N23" s="23">
        <f t="shared" si="5"/>
        <v>3610.513844398614</v>
      </c>
    </row>
    <row r="24" spans="1:14" ht="15">
      <c r="A24" s="13">
        <v>12</v>
      </c>
      <c r="B24" s="16" t="s">
        <v>36</v>
      </c>
      <c r="C24" s="7">
        <v>1</v>
      </c>
      <c r="D24" s="7">
        <f t="shared" si="0"/>
        <v>3</v>
      </c>
      <c r="E24" s="7">
        <f t="shared" si="1"/>
        <v>2</v>
      </c>
      <c r="F24" s="14">
        <v>2054</v>
      </c>
      <c r="G24" s="9">
        <v>41422</v>
      </c>
      <c r="H24" s="10">
        <v>40.4</v>
      </c>
      <c r="I24" s="10">
        <v>1.5</v>
      </c>
      <c r="J24" s="10">
        <v>10</v>
      </c>
      <c r="K24" s="10">
        <f t="shared" si="4"/>
        <v>15</v>
      </c>
      <c r="L24" s="11">
        <v>13.00978982044263</v>
      </c>
      <c r="M24" s="15"/>
      <c r="N24" s="23">
        <f t="shared" si="5"/>
        <v>3503.9700583058816</v>
      </c>
    </row>
    <row r="25" spans="1:14" ht="15">
      <c r="A25" s="13">
        <v>20</v>
      </c>
      <c r="B25" s="16" t="s">
        <v>37</v>
      </c>
      <c r="C25" s="7">
        <v>1</v>
      </c>
      <c r="D25" s="7">
        <f t="shared" si="0"/>
        <v>3</v>
      </c>
      <c r="E25" s="7">
        <f t="shared" si="1"/>
        <v>3</v>
      </c>
      <c r="F25" s="14">
        <v>2055</v>
      </c>
      <c r="G25" s="9">
        <v>41422</v>
      </c>
      <c r="H25" s="10">
        <v>42.6</v>
      </c>
      <c r="I25" s="10">
        <v>1.5</v>
      </c>
      <c r="J25" s="10">
        <v>10</v>
      </c>
      <c r="K25" s="10">
        <f t="shared" si="4"/>
        <v>15</v>
      </c>
      <c r="L25" s="11">
        <v>13.17829457364341</v>
      </c>
      <c r="M25" s="15"/>
      <c r="N25" s="23">
        <f t="shared" si="5"/>
        <v>3742.635658914728</v>
      </c>
    </row>
    <row r="26" spans="1:14" ht="15">
      <c r="A26" s="13">
        <v>27</v>
      </c>
      <c r="B26" s="16" t="s">
        <v>38</v>
      </c>
      <c r="C26" s="7">
        <v>1</v>
      </c>
      <c r="D26" s="7">
        <f t="shared" si="0"/>
        <v>3</v>
      </c>
      <c r="E26" s="7">
        <f t="shared" si="1"/>
        <v>4</v>
      </c>
      <c r="F26" s="14">
        <v>2056</v>
      </c>
      <c r="G26" s="9">
        <v>41422</v>
      </c>
      <c r="H26" s="10">
        <v>40.7</v>
      </c>
      <c r="I26" s="10">
        <v>1.5</v>
      </c>
      <c r="J26" s="10">
        <v>10</v>
      </c>
      <c r="K26" s="10">
        <f t="shared" si="4"/>
        <v>15</v>
      </c>
      <c r="L26" s="11">
        <v>14.769059543683918</v>
      </c>
      <c r="M26" s="15"/>
      <c r="N26" s="23">
        <f t="shared" si="5"/>
        <v>4007.338156186236</v>
      </c>
    </row>
    <row r="27" spans="1:14" ht="15">
      <c r="A27" s="13">
        <v>33</v>
      </c>
      <c r="B27" s="16" t="s">
        <v>39</v>
      </c>
      <c r="C27" s="7">
        <v>1</v>
      </c>
      <c r="D27" s="7">
        <f t="shared" si="0"/>
        <v>3</v>
      </c>
      <c r="E27" s="7">
        <f t="shared" si="1"/>
        <v>1</v>
      </c>
      <c r="F27" s="14">
        <v>2057</v>
      </c>
      <c r="G27" s="9">
        <v>41422</v>
      </c>
      <c r="H27" s="10">
        <v>52.6</v>
      </c>
      <c r="I27" s="10">
        <v>1.5</v>
      </c>
      <c r="J27" s="10">
        <v>10</v>
      </c>
      <c r="K27" s="10">
        <f t="shared" si="4"/>
        <v>15</v>
      </c>
      <c r="L27" s="11">
        <v>11.811416295841644</v>
      </c>
      <c r="M27" s="15"/>
      <c r="N27" s="23">
        <f t="shared" si="5"/>
        <v>4141.869981075137</v>
      </c>
    </row>
    <row r="28" spans="1:14" ht="15">
      <c r="A28" s="13">
        <v>36</v>
      </c>
      <c r="B28" s="16" t="s">
        <v>40</v>
      </c>
      <c r="C28" s="7">
        <v>1</v>
      </c>
      <c r="D28" s="7">
        <f t="shared" si="0"/>
        <v>3</v>
      </c>
      <c r="E28" s="7">
        <f t="shared" si="1"/>
        <v>2</v>
      </c>
      <c r="F28" s="14">
        <v>2058</v>
      </c>
      <c r="G28" s="9">
        <v>41422</v>
      </c>
      <c r="H28" s="10">
        <v>48.5</v>
      </c>
      <c r="I28" s="10">
        <v>1.5</v>
      </c>
      <c r="J28" s="10">
        <v>10</v>
      </c>
      <c r="K28" s="10">
        <f t="shared" si="4"/>
        <v>15</v>
      </c>
      <c r="L28" s="11">
        <v>11.553358663174592</v>
      </c>
      <c r="M28" s="15"/>
      <c r="N28" s="23">
        <f t="shared" si="5"/>
        <v>3735.5859677597846</v>
      </c>
    </row>
    <row r="29" spans="1:14" ht="15">
      <c r="A29" s="13">
        <v>48</v>
      </c>
      <c r="B29" s="16" t="s">
        <v>41</v>
      </c>
      <c r="C29" s="7">
        <v>1</v>
      </c>
      <c r="D29" s="7">
        <f t="shared" si="0"/>
        <v>3</v>
      </c>
      <c r="E29" s="7">
        <f t="shared" si="1"/>
        <v>3</v>
      </c>
      <c r="F29" s="14">
        <v>2059</v>
      </c>
      <c r="G29" s="9">
        <v>41422</v>
      </c>
      <c r="H29" s="10">
        <v>50.4</v>
      </c>
      <c r="I29" s="10">
        <v>1.5</v>
      </c>
      <c r="J29" s="10">
        <v>10</v>
      </c>
      <c r="K29" s="10">
        <f t="shared" si="4"/>
        <v>15</v>
      </c>
      <c r="L29" s="11">
        <v>12.38606131972611</v>
      </c>
      <c r="M29" s="15"/>
      <c r="N29" s="23">
        <f t="shared" si="5"/>
        <v>4161.7166034279735</v>
      </c>
    </row>
    <row r="30" spans="1:14" ht="15">
      <c r="A30" s="13">
        <v>51</v>
      </c>
      <c r="B30" s="16" t="s">
        <v>42</v>
      </c>
      <c r="C30" s="7">
        <v>1</v>
      </c>
      <c r="D30" s="7">
        <f t="shared" si="0"/>
        <v>3</v>
      </c>
      <c r="E30" s="7">
        <f t="shared" si="1"/>
        <v>4</v>
      </c>
      <c r="F30" s="14">
        <v>2060</v>
      </c>
      <c r="G30" s="9">
        <v>41422</v>
      </c>
      <c r="H30" s="10">
        <v>49.9</v>
      </c>
      <c r="I30" s="10">
        <v>1.5</v>
      </c>
      <c r="J30" s="10">
        <v>10</v>
      </c>
      <c r="K30" s="10">
        <f t="shared" si="4"/>
        <v>15</v>
      </c>
      <c r="L30" s="11">
        <v>12.784361544030787</v>
      </c>
      <c r="M30" s="15"/>
      <c r="N30" s="23">
        <f t="shared" si="5"/>
        <v>4252.9309403142415</v>
      </c>
    </row>
    <row r="31" spans="1:14" ht="15">
      <c r="A31" s="13"/>
      <c r="B31" s="7"/>
      <c r="C31" s="7"/>
      <c r="D31" s="7">
        <f t="shared" si="0"/>
      </c>
      <c r="E31" s="7">
        <f t="shared" si="1"/>
      </c>
      <c r="F31" s="14"/>
      <c r="G31" s="9"/>
      <c r="H31" s="10"/>
      <c r="I31" s="10"/>
      <c r="J31" s="10"/>
      <c r="K31" s="10"/>
      <c r="L31" s="11"/>
      <c r="M31" s="15"/>
      <c r="N31" s="23"/>
    </row>
    <row r="32" spans="1:14" ht="15">
      <c r="A32" s="13">
        <v>6</v>
      </c>
      <c r="B32" s="7" t="s">
        <v>43</v>
      </c>
      <c r="C32" s="7">
        <v>1</v>
      </c>
      <c r="D32" s="7">
        <f t="shared" si="0"/>
        <v>4</v>
      </c>
      <c r="E32" s="7">
        <f t="shared" si="1"/>
        <v>1</v>
      </c>
      <c r="F32" s="14">
        <v>2061</v>
      </c>
      <c r="G32" s="9">
        <v>41429</v>
      </c>
      <c r="H32" s="10">
        <v>36.1</v>
      </c>
      <c r="I32" s="10">
        <v>1.5</v>
      </c>
      <c r="J32" s="10">
        <v>10</v>
      </c>
      <c r="K32" s="10">
        <f aca="true" t="shared" si="6" ref="K32:K55">I32*J32</f>
        <v>15</v>
      </c>
      <c r="L32" s="10">
        <v>14.014665444546287</v>
      </c>
      <c r="M32" s="12" t="s">
        <v>44</v>
      </c>
      <c r="N32" s="23">
        <f aca="true" t="shared" si="7" ref="N32:N55">+H32*L32*100/K32</f>
        <v>3372.862816987473</v>
      </c>
    </row>
    <row r="33" spans="1:14" ht="15">
      <c r="A33" s="13">
        <v>14</v>
      </c>
      <c r="B33" s="7" t="s">
        <v>45</v>
      </c>
      <c r="C33" s="7">
        <v>1</v>
      </c>
      <c r="D33" s="7">
        <f t="shared" si="0"/>
        <v>4</v>
      </c>
      <c r="E33" s="7">
        <f t="shared" si="1"/>
        <v>2</v>
      </c>
      <c r="F33" s="14">
        <v>2062</v>
      </c>
      <c r="G33" s="9">
        <v>41429</v>
      </c>
      <c r="H33" s="10">
        <v>41.2</v>
      </c>
      <c r="I33" s="10">
        <v>1.5</v>
      </c>
      <c r="J33" s="10">
        <v>10</v>
      </c>
      <c r="K33" s="10">
        <f t="shared" si="6"/>
        <v>15</v>
      </c>
      <c r="L33" s="10">
        <v>14.253518305203588</v>
      </c>
      <c r="M33" s="15"/>
      <c r="N33" s="23">
        <f t="shared" si="7"/>
        <v>3914.966361162586</v>
      </c>
    </row>
    <row r="34" spans="1:14" ht="15">
      <c r="A34" s="13">
        <v>18</v>
      </c>
      <c r="B34" s="7" t="s">
        <v>46</v>
      </c>
      <c r="C34" s="7">
        <v>1</v>
      </c>
      <c r="D34" s="7">
        <f t="shared" si="0"/>
        <v>4</v>
      </c>
      <c r="E34" s="7">
        <f t="shared" si="1"/>
        <v>3</v>
      </c>
      <c r="F34" s="14">
        <v>2063</v>
      </c>
      <c r="G34" s="9">
        <v>41429</v>
      </c>
      <c r="H34" s="17">
        <v>44.6</v>
      </c>
      <c r="I34" s="10">
        <v>1.5</v>
      </c>
      <c r="J34" s="10">
        <v>10</v>
      </c>
      <c r="K34" s="10">
        <f t="shared" si="6"/>
        <v>15</v>
      </c>
      <c r="L34" s="10">
        <v>13.450431960288292</v>
      </c>
      <c r="M34" s="15"/>
      <c r="N34" s="23">
        <f t="shared" si="7"/>
        <v>3999.261769525719</v>
      </c>
    </row>
    <row r="35" spans="1:14" ht="15">
      <c r="A35" s="13">
        <v>28</v>
      </c>
      <c r="B35" s="7" t="s">
        <v>47</v>
      </c>
      <c r="C35" s="7">
        <v>1</v>
      </c>
      <c r="D35" s="7">
        <f t="shared" si="0"/>
        <v>4</v>
      </c>
      <c r="E35" s="7">
        <f t="shared" si="1"/>
        <v>4</v>
      </c>
      <c r="F35" s="14">
        <v>2064</v>
      </c>
      <c r="G35" s="9">
        <v>41429</v>
      </c>
      <c r="H35" s="10">
        <v>33.8</v>
      </c>
      <c r="I35" s="10">
        <v>1.5</v>
      </c>
      <c r="J35" s="10">
        <v>10</v>
      </c>
      <c r="K35" s="10">
        <f t="shared" si="6"/>
        <v>15</v>
      </c>
      <c r="L35" s="11">
        <v>15.306798604055308</v>
      </c>
      <c r="M35" s="15"/>
      <c r="N35" s="23">
        <f t="shared" si="7"/>
        <v>3449.1319521137953</v>
      </c>
    </row>
    <row r="36" spans="1:14" ht="15">
      <c r="A36" s="15">
        <v>31</v>
      </c>
      <c r="B36" s="7" t="s">
        <v>48</v>
      </c>
      <c r="C36" s="7">
        <v>1</v>
      </c>
      <c r="D36" s="7">
        <f t="shared" si="0"/>
        <v>4</v>
      </c>
      <c r="E36" s="7">
        <f t="shared" si="1"/>
        <v>1</v>
      </c>
      <c r="F36" s="14">
        <v>2065</v>
      </c>
      <c r="G36" s="9">
        <v>41429</v>
      </c>
      <c r="H36" s="10">
        <v>48.7</v>
      </c>
      <c r="I36" s="10">
        <v>1.5</v>
      </c>
      <c r="J36" s="10">
        <v>10</v>
      </c>
      <c r="K36" s="10">
        <f t="shared" si="6"/>
        <v>15</v>
      </c>
      <c r="L36" s="10">
        <v>12.637080591721498</v>
      </c>
      <c r="M36" s="15"/>
      <c r="N36" s="23">
        <f t="shared" si="7"/>
        <v>4102.838832112247</v>
      </c>
    </row>
    <row r="37" spans="1:14" ht="15">
      <c r="A37" s="15">
        <v>39</v>
      </c>
      <c r="B37" s="7" t="s">
        <v>49</v>
      </c>
      <c r="C37" s="7">
        <v>1</v>
      </c>
      <c r="D37" s="7">
        <f t="shared" si="0"/>
        <v>4</v>
      </c>
      <c r="E37" s="7">
        <f t="shared" si="1"/>
        <v>2</v>
      </c>
      <c r="F37" s="14">
        <v>2066</v>
      </c>
      <c r="G37" s="9">
        <v>41429</v>
      </c>
      <c r="H37" s="10">
        <v>48.5</v>
      </c>
      <c r="I37" s="10">
        <v>1.5</v>
      </c>
      <c r="J37" s="10">
        <v>10</v>
      </c>
      <c r="K37" s="10">
        <f t="shared" si="6"/>
        <v>15</v>
      </c>
      <c r="L37" s="10">
        <v>12.79940429404708</v>
      </c>
      <c r="M37" s="15"/>
      <c r="N37" s="23">
        <f t="shared" si="7"/>
        <v>4138.474055075222</v>
      </c>
    </row>
    <row r="38" spans="1:14" ht="15">
      <c r="A38" s="15">
        <v>46</v>
      </c>
      <c r="B38" s="7" t="s">
        <v>50</v>
      </c>
      <c r="C38" s="7">
        <v>1</v>
      </c>
      <c r="D38" s="7">
        <f t="shared" si="0"/>
        <v>4</v>
      </c>
      <c r="E38" s="7">
        <f t="shared" si="1"/>
        <v>3</v>
      </c>
      <c r="F38" s="14">
        <v>2067</v>
      </c>
      <c r="G38" s="9">
        <v>41429</v>
      </c>
      <c r="H38" s="10">
        <v>52.2</v>
      </c>
      <c r="I38" s="10">
        <v>1.5</v>
      </c>
      <c r="J38" s="10">
        <v>10</v>
      </c>
      <c r="K38" s="10">
        <f t="shared" si="6"/>
        <v>15</v>
      </c>
      <c r="L38" s="10">
        <v>12.879310344827585</v>
      </c>
      <c r="M38" s="15"/>
      <c r="N38" s="23">
        <f t="shared" si="7"/>
        <v>4482</v>
      </c>
    </row>
    <row r="39" spans="1:14" ht="15">
      <c r="A39" s="15">
        <v>56</v>
      </c>
      <c r="B39" s="7" t="s">
        <v>51</v>
      </c>
      <c r="C39" s="7">
        <v>1</v>
      </c>
      <c r="D39" s="7">
        <f t="shared" si="0"/>
        <v>4</v>
      </c>
      <c r="E39" s="7">
        <f t="shared" si="1"/>
        <v>4</v>
      </c>
      <c r="F39" s="14">
        <v>2068</v>
      </c>
      <c r="G39" s="9">
        <v>41429</v>
      </c>
      <c r="H39" s="10">
        <v>43.3</v>
      </c>
      <c r="I39" s="10">
        <v>1.5</v>
      </c>
      <c r="J39" s="10">
        <v>10</v>
      </c>
      <c r="K39" s="10">
        <f t="shared" si="6"/>
        <v>15</v>
      </c>
      <c r="L39" s="10">
        <v>12.40343347639485</v>
      </c>
      <c r="M39" s="15"/>
      <c r="N39" s="23">
        <f t="shared" si="7"/>
        <v>3580.457796852647</v>
      </c>
    </row>
    <row r="40" spans="1:14" ht="15">
      <c r="A40" s="15">
        <v>58</v>
      </c>
      <c r="B40" s="7" t="s">
        <v>52</v>
      </c>
      <c r="C40" s="7">
        <v>1</v>
      </c>
      <c r="D40" s="7">
        <f t="shared" si="0"/>
        <v>4</v>
      </c>
      <c r="E40" s="7">
        <f t="shared" si="1"/>
        <v>1</v>
      </c>
      <c r="F40" s="14">
        <v>2069</v>
      </c>
      <c r="G40" s="9">
        <v>41429</v>
      </c>
      <c r="H40" s="10">
        <v>56.8</v>
      </c>
      <c r="I40" s="10">
        <v>1.5</v>
      </c>
      <c r="J40" s="10">
        <v>10</v>
      </c>
      <c r="K40" s="10">
        <f t="shared" si="6"/>
        <v>15</v>
      </c>
      <c r="L40" s="10">
        <v>8.764249367484437</v>
      </c>
      <c r="M40" s="15"/>
      <c r="N40" s="23">
        <f t="shared" si="7"/>
        <v>3318.7290938207734</v>
      </c>
    </row>
    <row r="41" spans="1:14" ht="15">
      <c r="A41" s="15">
        <v>62</v>
      </c>
      <c r="B41" s="7" t="s">
        <v>53</v>
      </c>
      <c r="C41" s="7">
        <v>1</v>
      </c>
      <c r="D41" s="7">
        <f t="shared" si="0"/>
        <v>4</v>
      </c>
      <c r="E41" s="7">
        <f t="shared" si="1"/>
        <v>2</v>
      </c>
      <c r="F41" s="14">
        <v>2070</v>
      </c>
      <c r="G41" s="9">
        <v>41429</v>
      </c>
      <c r="H41" s="10">
        <v>65.7</v>
      </c>
      <c r="I41" s="10">
        <v>1.5</v>
      </c>
      <c r="J41" s="10">
        <v>10</v>
      </c>
      <c r="K41" s="10">
        <f t="shared" si="6"/>
        <v>15</v>
      </c>
      <c r="L41" s="10">
        <v>9.700336700336699</v>
      </c>
      <c r="M41" s="15"/>
      <c r="N41" s="23">
        <f t="shared" si="7"/>
        <v>4248.747474747474</v>
      </c>
    </row>
    <row r="42" spans="1:14" ht="15">
      <c r="A42" s="15">
        <v>63</v>
      </c>
      <c r="B42" s="7" t="s">
        <v>54</v>
      </c>
      <c r="C42" s="7">
        <v>1</v>
      </c>
      <c r="D42" s="7">
        <f t="shared" si="0"/>
        <v>4</v>
      </c>
      <c r="E42" s="7">
        <f t="shared" si="1"/>
        <v>3</v>
      </c>
      <c r="F42" s="14">
        <v>2071</v>
      </c>
      <c r="G42" s="9">
        <v>41429</v>
      </c>
      <c r="H42" s="10">
        <v>62.6</v>
      </c>
      <c r="I42" s="10">
        <v>1.5</v>
      </c>
      <c r="J42" s="10">
        <v>10</v>
      </c>
      <c r="K42" s="10">
        <f t="shared" si="6"/>
        <v>15</v>
      </c>
      <c r="L42" s="11">
        <v>9.84907879263034</v>
      </c>
      <c r="M42" s="15"/>
      <c r="N42" s="23">
        <f t="shared" si="7"/>
        <v>4110.348882791062</v>
      </c>
    </row>
    <row r="43" spans="1:14" ht="15">
      <c r="A43" s="15">
        <v>67</v>
      </c>
      <c r="B43" s="7" t="s">
        <v>55</v>
      </c>
      <c r="C43" s="7">
        <v>1</v>
      </c>
      <c r="D43" s="7">
        <f t="shared" si="0"/>
        <v>4</v>
      </c>
      <c r="E43" s="7">
        <f t="shared" si="1"/>
        <v>4</v>
      </c>
      <c r="F43" s="14">
        <v>2072</v>
      </c>
      <c r="G43" s="9">
        <v>41429</v>
      </c>
      <c r="H43" s="10">
        <v>55.2</v>
      </c>
      <c r="I43" s="10">
        <v>1.5</v>
      </c>
      <c r="J43" s="10">
        <v>10</v>
      </c>
      <c r="K43" s="10">
        <f t="shared" si="6"/>
        <v>15</v>
      </c>
      <c r="L43" s="10">
        <v>9.267860308455948</v>
      </c>
      <c r="M43" s="15"/>
      <c r="N43" s="23">
        <f t="shared" si="7"/>
        <v>3410.572593511789</v>
      </c>
    </row>
    <row r="44" spans="1:14" ht="15">
      <c r="A44" s="15">
        <v>4</v>
      </c>
      <c r="B44" s="7" t="s">
        <v>56</v>
      </c>
      <c r="C44" s="7">
        <v>1</v>
      </c>
      <c r="D44" s="7">
        <f t="shared" si="0"/>
        <v>6</v>
      </c>
      <c r="E44" s="7">
        <f t="shared" si="1"/>
        <v>1</v>
      </c>
      <c r="F44" s="14">
        <v>2073</v>
      </c>
      <c r="G44" s="9">
        <v>41429</v>
      </c>
      <c r="H44" s="10">
        <v>38.2</v>
      </c>
      <c r="I44" s="10">
        <v>1.5</v>
      </c>
      <c r="J44" s="10">
        <v>10</v>
      </c>
      <c r="K44" s="10">
        <f t="shared" si="6"/>
        <v>15</v>
      </c>
      <c r="L44" s="10">
        <v>15.500438302480275</v>
      </c>
      <c r="M44" s="15"/>
      <c r="N44" s="23">
        <f t="shared" si="7"/>
        <v>3947.444954364977</v>
      </c>
    </row>
    <row r="45" spans="1:14" ht="15">
      <c r="A45" s="15">
        <v>10</v>
      </c>
      <c r="B45" s="7" t="s">
        <v>57</v>
      </c>
      <c r="C45" s="7">
        <v>1</v>
      </c>
      <c r="D45" s="7">
        <f t="shared" si="0"/>
        <v>6</v>
      </c>
      <c r="E45" s="7">
        <f t="shared" si="1"/>
        <v>2</v>
      </c>
      <c r="F45" s="14">
        <v>2074</v>
      </c>
      <c r="G45" s="9">
        <v>41429</v>
      </c>
      <c r="H45" s="10">
        <v>39.9</v>
      </c>
      <c r="I45" s="10">
        <v>1.5</v>
      </c>
      <c r="J45" s="10">
        <v>10</v>
      </c>
      <c r="K45" s="10">
        <f t="shared" si="6"/>
        <v>15</v>
      </c>
      <c r="L45" s="10">
        <v>14.57134068638221</v>
      </c>
      <c r="M45" s="15"/>
      <c r="N45" s="23">
        <f t="shared" si="7"/>
        <v>3875.976622577668</v>
      </c>
    </row>
    <row r="46" spans="1:14" ht="15">
      <c r="A46" s="15">
        <v>15</v>
      </c>
      <c r="B46" s="7" t="s">
        <v>58</v>
      </c>
      <c r="C46" s="7">
        <v>1</v>
      </c>
      <c r="D46" s="7">
        <f t="shared" si="0"/>
        <v>6</v>
      </c>
      <c r="E46" s="7">
        <f t="shared" si="1"/>
        <v>3</v>
      </c>
      <c r="F46" s="14">
        <v>2075</v>
      </c>
      <c r="G46" s="9">
        <v>41429</v>
      </c>
      <c r="H46" s="10">
        <v>40.8</v>
      </c>
      <c r="I46" s="10">
        <v>1.5</v>
      </c>
      <c r="J46" s="10">
        <v>10</v>
      </c>
      <c r="K46" s="10">
        <f t="shared" si="6"/>
        <v>15</v>
      </c>
      <c r="L46" s="10">
        <v>14.419908523090541</v>
      </c>
      <c r="M46" s="15"/>
      <c r="N46" s="23">
        <f t="shared" si="7"/>
        <v>3922.215118280627</v>
      </c>
    </row>
    <row r="47" spans="1:14" ht="15">
      <c r="A47" s="15">
        <v>22</v>
      </c>
      <c r="B47" s="7" t="s">
        <v>59</v>
      </c>
      <c r="C47" s="7">
        <v>1</v>
      </c>
      <c r="D47" s="7">
        <f t="shared" si="0"/>
        <v>6</v>
      </c>
      <c r="E47" s="7">
        <f t="shared" si="1"/>
        <v>4</v>
      </c>
      <c r="F47" s="14">
        <v>2076</v>
      </c>
      <c r="G47" s="9">
        <v>41429</v>
      </c>
      <c r="H47" s="10">
        <v>39.6</v>
      </c>
      <c r="I47" s="10">
        <v>1.5</v>
      </c>
      <c r="J47" s="10">
        <v>10</v>
      </c>
      <c r="K47" s="10">
        <f t="shared" si="6"/>
        <v>15</v>
      </c>
      <c r="L47" s="10">
        <v>15.324034538381248</v>
      </c>
      <c r="M47" s="15"/>
      <c r="N47" s="23">
        <f t="shared" si="7"/>
        <v>4045.54511813265</v>
      </c>
    </row>
    <row r="48" spans="1:14" ht="15">
      <c r="A48" s="15">
        <v>32</v>
      </c>
      <c r="B48" s="7" t="s">
        <v>60</v>
      </c>
      <c r="C48" s="7">
        <v>1</v>
      </c>
      <c r="D48" s="7">
        <f t="shared" si="0"/>
        <v>6</v>
      </c>
      <c r="E48" s="7">
        <f t="shared" si="1"/>
        <v>1</v>
      </c>
      <c r="F48" s="14">
        <v>2077</v>
      </c>
      <c r="G48" s="9">
        <v>41429</v>
      </c>
      <c r="H48" s="10">
        <v>46.2</v>
      </c>
      <c r="I48" s="10">
        <v>1.5</v>
      </c>
      <c r="J48" s="10">
        <v>10</v>
      </c>
      <c r="K48" s="10">
        <f t="shared" si="6"/>
        <v>15</v>
      </c>
      <c r="L48" s="10">
        <v>12.636811581563684</v>
      </c>
      <c r="M48" s="15"/>
      <c r="N48" s="23">
        <f t="shared" si="7"/>
        <v>3892.1379671216146</v>
      </c>
    </row>
    <row r="49" spans="1:14" ht="15">
      <c r="A49" s="15">
        <v>41</v>
      </c>
      <c r="B49" s="7" t="s">
        <v>61</v>
      </c>
      <c r="C49" s="7">
        <v>1</v>
      </c>
      <c r="D49" s="7">
        <f t="shared" si="0"/>
        <v>6</v>
      </c>
      <c r="E49" s="7">
        <f t="shared" si="1"/>
        <v>2</v>
      </c>
      <c r="F49" s="14">
        <v>2078</v>
      </c>
      <c r="G49" s="9">
        <v>41429</v>
      </c>
      <c r="H49" s="10">
        <v>50.4</v>
      </c>
      <c r="I49" s="10">
        <v>1.5</v>
      </c>
      <c r="J49" s="10">
        <v>10</v>
      </c>
      <c r="K49" s="10">
        <f t="shared" si="6"/>
        <v>15</v>
      </c>
      <c r="L49" s="10">
        <v>12.76642885629459</v>
      </c>
      <c r="M49" s="15"/>
      <c r="N49" s="23">
        <f t="shared" si="7"/>
        <v>4289.520095714982</v>
      </c>
    </row>
    <row r="50" spans="1:14" ht="15">
      <c r="A50" s="15">
        <v>44</v>
      </c>
      <c r="B50" s="7" t="s">
        <v>62</v>
      </c>
      <c r="C50" s="7">
        <v>1</v>
      </c>
      <c r="D50" s="7">
        <f t="shared" si="0"/>
        <v>6</v>
      </c>
      <c r="E50" s="7">
        <f t="shared" si="1"/>
        <v>3</v>
      </c>
      <c r="F50" s="14">
        <v>2079</v>
      </c>
      <c r="G50" s="9">
        <v>41429</v>
      </c>
      <c r="H50" s="10">
        <v>49.5</v>
      </c>
      <c r="I50" s="10">
        <v>1.5</v>
      </c>
      <c r="J50" s="10">
        <v>10</v>
      </c>
      <c r="K50" s="10">
        <f t="shared" si="6"/>
        <v>15</v>
      </c>
      <c r="L50" s="10">
        <v>12.678638390067082</v>
      </c>
      <c r="M50" s="15"/>
      <c r="N50" s="23">
        <f t="shared" si="7"/>
        <v>4183.950668722137</v>
      </c>
    </row>
    <row r="51" spans="1:14" ht="15">
      <c r="A51" s="15">
        <v>55</v>
      </c>
      <c r="B51" s="7" t="s">
        <v>63</v>
      </c>
      <c r="C51" s="7">
        <v>1</v>
      </c>
      <c r="D51" s="7">
        <f t="shared" si="0"/>
        <v>6</v>
      </c>
      <c r="E51" s="7">
        <f t="shared" si="1"/>
        <v>4</v>
      </c>
      <c r="F51" s="14">
        <v>2080</v>
      </c>
      <c r="G51" s="9">
        <v>41429</v>
      </c>
      <c r="H51" s="10">
        <v>45.6</v>
      </c>
      <c r="I51" s="10">
        <v>1.5</v>
      </c>
      <c r="J51" s="10">
        <v>10</v>
      </c>
      <c r="K51" s="10">
        <f t="shared" si="6"/>
        <v>15</v>
      </c>
      <c r="L51" s="10">
        <v>13.146523503993714</v>
      </c>
      <c r="M51" s="15"/>
      <c r="N51" s="23">
        <f t="shared" si="7"/>
        <v>3996.5431452140897</v>
      </c>
    </row>
    <row r="52" spans="1:14" ht="15">
      <c r="A52" s="15">
        <v>57</v>
      </c>
      <c r="B52" s="7" t="s">
        <v>64</v>
      </c>
      <c r="C52" s="7">
        <v>1</v>
      </c>
      <c r="D52" s="7">
        <f t="shared" si="0"/>
        <v>6</v>
      </c>
      <c r="E52" s="7">
        <f t="shared" si="1"/>
        <v>1</v>
      </c>
      <c r="F52" s="14">
        <v>2081</v>
      </c>
      <c r="G52" s="9">
        <v>41429</v>
      </c>
      <c r="H52" s="10">
        <v>62.9</v>
      </c>
      <c r="I52" s="10">
        <v>1.5</v>
      </c>
      <c r="J52" s="10">
        <v>10</v>
      </c>
      <c r="K52" s="10">
        <f t="shared" si="6"/>
        <v>15</v>
      </c>
      <c r="L52" s="10">
        <v>9.611072450320883</v>
      </c>
      <c r="M52" s="15"/>
      <c r="N52" s="23">
        <f t="shared" si="7"/>
        <v>4030.243047501224</v>
      </c>
    </row>
    <row r="53" spans="1:14" ht="15">
      <c r="A53" s="15">
        <v>61</v>
      </c>
      <c r="B53" s="7" t="s">
        <v>65</v>
      </c>
      <c r="C53" s="7">
        <v>1</v>
      </c>
      <c r="D53" s="7">
        <f t="shared" si="0"/>
        <v>6</v>
      </c>
      <c r="E53" s="7">
        <f t="shared" si="1"/>
        <v>2</v>
      </c>
      <c r="F53" s="14">
        <v>2082</v>
      </c>
      <c r="G53" s="9">
        <v>41429</v>
      </c>
      <c r="H53" s="10">
        <v>64.8</v>
      </c>
      <c r="I53" s="10">
        <v>1.5</v>
      </c>
      <c r="J53" s="10">
        <v>10</v>
      </c>
      <c r="K53" s="10">
        <f t="shared" si="6"/>
        <v>15</v>
      </c>
      <c r="L53" s="11">
        <v>9.77507063442557</v>
      </c>
      <c r="M53" s="15"/>
      <c r="N53" s="23">
        <f t="shared" si="7"/>
        <v>4222.830514071846</v>
      </c>
    </row>
    <row r="54" spans="1:14" ht="15">
      <c r="A54" s="15">
        <v>64</v>
      </c>
      <c r="B54" s="7" t="s">
        <v>66</v>
      </c>
      <c r="C54" s="7">
        <v>1</v>
      </c>
      <c r="D54" s="7">
        <f t="shared" si="0"/>
        <v>6</v>
      </c>
      <c r="E54" s="7">
        <f t="shared" si="1"/>
        <v>3</v>
      </c>
      <c r="F54" s="14">
        <v>2083</v>
      </c>
      <c r="G54" s="9">
        <v>41429</v>
      </c>
      <c r="H54" s="10">
        <v>56.9</v>
      </c>
      <c r="I54" s="10">
        <v>1.5</v>
      </c>
      <c r="J54" s="10">
        <v>10</v>
      </c>
      <c r="K54" s="10">
        <f t="shared" si="6"/>
        <v>15</v>
      </c>
      <c r="L54" s="10">
        <v>9.424280778572163</v>
      </c>
      <c r="M54" s="15"/>
      <c r="N54" s="23">
        <f t="shared" si="7"/>
        <v>3574.9438420050406</v>
      </c>
    </row>
    <row r="55" spans="1:14" ht="15">
      <c r="A55" s="15">
        <v>66</v>
      </c>
      <c r="B55" s="7" t="s">
        <v>67</v>
      </c>
      <c r="C55" s="7">
        <v>1</v>
      </c>
      <c r="D55" s="7">
        <f t="shared" si="0"/>
        <v>6</v>
      </c>
      <c r="E55" s="7">
        <f t="shared" si="1"/>
        <v>4</v>
      </c>
      <c r="F55" s="14">
        <v>2084</v>
      </c>
      <c r="G55" s="9">
        <v>41429</v>
      </c>
      <c r="H55" s="10">
        <v>61.3</v>
      </c>
      <c r="I55" s="10">
        <v>1.5</v>
      </c>
      <c r="J55" s="10">
        <v>10</v>
      </c>
      <c r="K55" s="10">
        <f t="shared" si="6"/>
        <v>15</v>
      </c>
      <c r="L55" s="11">
        <v>9.677819852256503</v>
      </c>
      <c r="M55" s="15"/>
      <c r="N55" s="23">
        <f t="shared" si="7"/>
        <v>3955.002379622157</v>
      </c>
    </row>
    <row r="56" spans="1:14" ht="15">
      <c r="A56" s="13"/>
      <c r="B56" s="7"/>
      <c r="C56" s="7"/>
      <c r="D56" s="7">
        <f t="shared" si="0"/>
      </c>
      <c r="E56" s="7">
        <f t="shared" si="1"/>
      </c>
      <c r="F56" s="7"/>
      <c r="G56" s="9"/>
      <c r="H56" s="10"/>
      <c r="I56" s="10"/>
      <c r="J56" s="10"/>
      <c r="K56" s="10"/>
      <c r="L56" s="10"/>
      <c r="M56" s="15"/>
      <c r="N56" s="23"/>
    </row>
    <row r="57" spans="1:14" ht="15">
      <c r="A57" s="13">
        <v>2</v>
      </c>
      <c r="B57" s="7" t="s">
        <v>68</v>
      </c>
      <c r="C57" s="7">
        <v>1</v>
      </c>
      <c r="D57" s="7">
        <f t="shared" si="0"/>
        <v>5</v>
      </c>
      <c r="E57" s="7">
        <f t="shared" si="1"/>
        <v>1</v>
      </c>
      <c r="F57" s="7">
        <v>2085</v>
      </c>
      <c r="G57" s="9">
        <v>41436</v>
      </c>
      <c r="H57" s="10">
        <v>40.4</v>
      </c>
      <c r="I57" s="10">
        <v>1.5</v>
      </c>
      <c r="J57" s="10">
        <v>10</v>
      </c>
      <c r="K57" s="10">
        <f aca="true" t="shared" si="8" ref="K57:K72">I57*J57</f>
        <v>15</v>
      </c>
      <c r="L57" s="10">
        <v>21.147389421439346</v>
      </c>
      <c r="M57" s="12" t="s">
        <v>69</v>
      </c>
      <c r="N57" s="23">
        <f aca="true" t="shared" si="9" ref="N57:N72">+H57*L57*100/K57</f>
        <v>5695.696884174331</v>
      </c>
    </row>
    <row r="58" spans="1:14" ht="15">
      <c r="A58" s="13">
        <v>13</v>
      </c>
      <c r="B58" s="7" t="s">
        <v>70</v>
      </c>
      <c r="C58" s="7">
        <v>1</v>
      </c>
      <c r="D58" s="7">
        <f t="shared" si="0"/>
        <v>5</v>
      </c>
      <c r="E58" s="7">
        <f t="shared" si="1"/>
        <v>2</v>
      </c>
      <c r="F58" s="7">
        <v>2086</v>
      </c>
      <c r="G58" s="9">
        <v>41436</v>
      </c>
      <c r="H58" s="10">
        <v>42.8</v>
      </c>
      <c r="I58" s="10">
        <v>1.5</v>
      </c>
      <c r="J58" s="10">
        <v>10</v>
      </c>
      <c r="K58" s="10">
        <f t="shared" si="8"/>
        <v>15</v>
      </c>
      <c r="L58" s="10">
        <v>19.349884822114152</v>
      </c>
      <c r="M58" s="15"/>
      <c r="N58" s="23">
        <f t="shared" si="9"/>
        <v>5521.167135909905</v>
      </c>
    </row>
    <row r="59" spans="1:14" ht="15">
      <c r="A59" s="13">
        <v>17</v>
      </c>
      <c r="B59" s="7" t="s">
        <v>71</v>
      </c>
      <c r="C59" s="7">
        <v>1</v>
      </c>
      <c r="D59" s="7">
        <f t="shared" si="0"/>
        <v>5</v>
      </c>
      <c r="E59" s="7">
        <f t="shared" si="1"/>
        <v>3</v>
      </c>
      <c r="F59" s="7">
        <v>2087</v>
      </c>
      <c r="G59" s="9">
        <v>41436</v>
      </c>
      <c r="H59" s="10">
        <v>42.3</v>
      </c>
      <c r="I59" s="10">
        <v>1.5</v>
      </c>
      <c r="J59" s="10">
        <v>10</v>
      </c>
      <c r="K59" s="10">
        <f t="shared" si="8"/>
        <v>15</v>
      </c>
      <c r="L59" s="10">
        <v>20.079160366450232</v>
      </c>
      <c r="M59" s="15"/>
      <c r="N59" s="23">
        <f t="shared" si="9"/>
        <v>5662.323223338965</v>
      </c>
    </row>
    <row r="60" spans="1:14" ht="15">
      <c r="A60" s="13">
        <v>25</v>
      </c>
      <c r="B60" s="7" t="s">
        <v>72</v>
      </c>
      <c r="C60" s="7">
        <v>1</v>
      </c>
      <c r="D60" s="7">
        <f t="shared" si="0"/>
        <v>5</v>
      </c>
      <c r="E60" s="7">
        <f t="shared" si="1"/>
        <v>4</v>
      </c>
      <c r="F60" s="7">
        <v>2088</v>
      </c>
      <c r="G60" s="9">
        <v>41436</v>
      </c>
      <c r="H60" s="10">
        <v>40.2</v>
      </c>
      <c r="I60" s="10">
        <v>1.5</v>
      </c>
      <c r="J60" s="10">
        <v>10</v>
      </c>
      <c r="K60" s="10">
        <f t="shared" si="8"/>
        <v>15</v>
      </c>
      <c r="L60" s="10">
        <v>19.886691496616482</v>
      </c>
      <c r="M60" s="15"/>
      <c r="N60" s="23">
        <f t="shared" si="9"/>
        <v>5329.633321093218</v>
      </c>
    </row>
    <row r="61" spans="1:14" ht="15">
      <c r="A61" s="13">
        <v>29</v>
      </c>
      <c r="B61" s="7" t="s">
        <v>73</v>
      </c>
      <c r="C61" s="7">
        <v>1</v>
      </c>
      <c r="D61" s="7">
        <f t="shared" si="0"/>
        <v>5</v>
      </c>
      <c r="E61" s="7">
        <f t="shared" si="1"/>
        <v>1</v>
      </c>
      <c r="F61" s="7">
        <v>2089</v>
      </c>
      <c r="G61" s="9">
        <v>41436</v>
      </c>
      <c r="H61" s="10">
        <v>45.7</v>
      </c>
      <c r="I61" s="10">
        <v>1.5</v>
      </c>
      <c r="J61" s="10">
        <v>10</v>
      </c>
      <c r="K61" s="10">
        <f t="shared" si="8"/>
        <v>15</v>
      </c>
      <c r="L61" s="10">
        <v>19.15331260464004</v>
      </c>
      <c r="M61" s="15"/>
      <c r="N61" s="23">
        <f t="shared" si="9"/>
        <v>5835.375906880333</v>
      </c>
    </row>
    <row r="62" spans="1:14" ht="15">
      <c r="A62" s="13">
        <v>40</v>
      </c>
      <c r="B62" s="7" t="s">
        <v>74</v>
      </c>
      <c r="C62" s="7">
        <v>1</v>
      </c>
      <c r="D62" s="7">
        <f t="shared" si="0"/>
        <v>5</v>
      </c>
      <c r="E62" s="7">
        <f t="shared" si="1"/>
        <v>2</v>
      </c>
      <c r="F62" s="7">
        <v>2090</v>
      </c>
      <c r="G62" s="9">
        <v>41436</v>
      </c>
      <c r="H62" s="10">
        <v>46.5</v>
      </c>
      <c r="I62" s="10">
        <v>1.5</v>
      </c>
      <c r="J62" s="10">
        <v>10</v>
      </c>
      <c r="K62" s="10">
        <f t="shared" si="8"/>
        <v>15</v>
      </c>
      <c r="L62" s="10">
        <v>19.480631153531967</v>
      </c>
      <c r="M62" s="15"/>
      <c r="N62" s="23">
        <f t="shared" si="9"/>
        <v>6038.99565759491</v>
      </c>
    </row>
    <row r="63" spans="1:14" ht="15">
      <c r="A63" s="13">
        <v>45</v>
      </c>
      <c r="B63" s="7" t="s">
        <v>75</v>
      </c>
      <c r="C63" s="7">
        <v>1</v>
      </c>
      <c r="D63" s="7">
        <f t="shared" si="0"/>
        <v>5</v>
      </c>
      <c r="E63" s="7">
        <f t="shared" si="1"/>
        <v>3</v>
      </c>
      <c r="F63" s="7">
        <v>2091</v>
      </c>
      <c r="G63" s="9">
        <v>41436</v>
      </c>
      <c r="H63" s="10">
        <v>42.8</v>
      </c>
      <c r="I63" s="10">
        <v>1.5</v>
      </c>
      <c r="J63" s="10">
        <v>10</v>
      </c>
      <c r="K63" s="10">
        <f t="shared" si="8"/>
        <v>15</v>
      </c>
      <c r="L63" s="10">
        <v>18.583932478899655</v>
      </c>
      <c r="M63" s="15"/>
      <c r="N63" s="23">
        <f t="shared" si="9"/>
        <v>5302.615400646034</v>
      </c>
    </row>
    <row r="64" spans="1:14" ht="15">
      <c r="A64" s="13">
        <v>53</v>
      </c>
      <c r="B64" s="7" t="s">
        <v>76</v>
      </c>
      <c r="C64" s="7">
        <v>1</v>
      </c>
      <c r="D64" s="7">
        <f t="shared" si="0"/>
        <v>5</v>
      </c>
      <c r="E64" s="7">
        <f t="shared" si="1"/>
        <v>4</v>
      </c>
      <c r="F64" s="7">
        <v>2092</v>
      </c>
      <c r="G64" s="9">
        <v>41436</v>
      </c>
      <c r="H64" s="10">
        <v>46.1</v>
      </c>
      <c r="I64" s="10">
        <v>1.5</v>
      </c>
      <c r="J64" s="10">
        <v>10</v>
      </c>
      <c r="K64" s="10">
        <f t="shared" si="8"/>
        <v>15</v>
      </c>
      <c r="L64" s="10">
        <v>18.01102434542949</v>
      </c>
      <c r="M64" s="15"/>
      <c r="N64" s="23">
        <f t="shared" si="9"/>
        <v>5535.388148828663</v>
      </c>
    </row>
    <row r="65" spans="1:14" ht="15">
      <c r="A65" s="13">
        <v>3</v>
      </c>
      <c r="B65" s="7" t="s">
        <v>77</v>
      </c>
      <c r="C65" s="7">
        <v>1</v>
      </c>
      <c r="D65" s="7">
        <f t="shared" si="0"/>
        <v>7</v>
      </c>
      <c r="E65" s="7">
        <f t="shared" si="1"/>
        <v>1</v>
      </c>
      <c r="F65" s="7">
        <v>2093</v>
      </c>
      <c r="G65" s="9">
        <v>41436</v>
      </c>
      <c r="H65" s="10">
        <v>41.3</v>
      </c>
      <c r="I65" s="10">
        <v>1.5</v>
      </c>
      <c r="J65" s="10">
        <v>10</v>
      </c>
      <c r="K65" s="10">
        <f t="shared" si="8"/>
        <v>15</v>
      </c>
      <c r="L65" s="10">
        <v>19.42242355605889</v>
      </c>
      <c r="M65" s="15"/>
      <c r="N65" s="23">
        <f t="shared" si="9"/>
        <v>5347.640619101548</v>
      </c>
    </row>
    <row r="66" spans="1:14" ht="15">
      <c r="A66" s="13">
        <v>9</v>
      </c>
      <c r="B66" s="7" t="s">
        <v>78</v>
      </c>
      <c r="C66" s="7">
        <v>1</v>
      </c>
      <c r="D66" s="7">
        <f aca="true" t="shared" si="10" ref="D66:D72">IF(B66&lt;&gt;"",VALUE(MID(B66,2,1)),"")</f>
        <v>7</v>
      </c>
      <c r="E66" s="7">
        <f aca="true" t="shared" si="11" ref="E66:E72">IF(B66&lt;&gt;"",VALUE(RIGHT(B66)),"")</f>
        <v>2</v>
      </c>
      <c r="F66" s="7">
        <v>2094</v>
      </c>
      <c r="G66" s="9">
        <v>41436</v>
      </c>
      <c r="H66" s="10">
        <v>37.2</v>
      </c>
      <c r="I66" s="10">
        <v>1.5</v>
      </c>
      <c r="J66" s="10">
        <v>10</v>
      </c>
      <c r="K66" s="10">
        <f t="shared" si="8"/>
        <v>15</v>
      </c>
      <c r="L66" s="10">
        <v>19.021497405485547</v>
      </c>
      <c r="M66" s="15"/>
      <c r="N66" s="23">
        <f t="shared" si="9"/>
        <v>4717.331356560416</v>
      </c>
    </row>
    <row r="67" spans="1:14" ht="15">
      <c r="A67" s="13">
        <v>19</v>
      </c>
      <c r="B67" s="7" t="s">
        <v>79</v>
      </c>
      <c r="C67" s="7">
        <v>1</v>
      </c>
      <c r="D67" s="7">
        <f t="shared" si="10"/>
        <v>7</v>
      </c>
      <c r="E67" s="7">
        <f t="shared" si="11"/>
        <v>3</v>
      </c>
      <c r="F67" s="7">
        <v>2095</v>
      </c>
      <c r="G67" s="9">
        <v>41436</v>
      </c>
      <c r="H67" s="10">
        <v>41.3</v>
      </c>
      <c r="I67" s="10">
        <v>1.5</v>
      </c>
      <c r="J67" s="10">
        <v>10</v>
      </c>
      <c r="K67" s="10">
        <f t="shared" si="8"/>
        <v>15</v>
      </c>
      <c r="L67" s="10">
        <v>18.91794871794872</v>
      </c>
      <c r="M67" s="15"/>
      <c r="N67" s="23">
        <f t="shared" si="9"/>
        <v>5208.7418803418805</v>
      </c>
    </row>
    <row r="68" spans="1:14" ht="15">
      <c r="A68" s="13">
        <v>23</v>
      </c>
      <c r="B68" s="7" t="s">
        <v>80</v>
      </c>
      <c r="C68" s="7">
        <v>1</v>
      </c>
      <c r="D68" s="7">
        <f t="shared" si="10"/>
        <v>7</v>
      </c>
      <c r="E68" s="7">
        <f t="shared" si="11"/>
        <v>4</v>
      </c>
      <c r="F68" s="7">
        <v>2096</v>
      </c>
      <c r="G68" s="9">
        <v>41436</v>
      </c>
      <c r="H68" s="10">
        <v>38.3</v>
      </c>
      <c r="I68" s="10">
        <v>1.5</v>
      </c>
      <c r="J68" s="10">
        <v>10</v>
      </c>
      <c r="K68" s="10">
        <f t="shared" si="8"/>
        <v>15</v>
      </c>
      <c r="L68" s="10">
        <v>20.229489966132537</v>
      </c>
      <c r="M68" s="15"/>
      <c r="N68" s="23">
        <f t="shared" si="9"/>
        <v>5165.2631046858405</v>
      </c>
    </row>
    <row r="69" spans="1:14" ht="15">
      <c r="A69" s="13">
        <v>30</v>
      </c>
      <c r="B69" s="7" t="s">
        <v>81</v>
      </c>
      <c r="C69" s="7">
        <v>1</v>
      </c>
      <c r="D69" s="7">
        <f t="shared" si="10"/>
        <v>7</v>
      </c>
      <c r="E69" s="7">
        <f t="shared" si="11"/>
        <v>1</v>
      </c>
      <c r="F69" s="7">
        <v>2097</v>
      </c>
      <c r="G69" s="9">
        <v>41436</v>
      </c>
      <c r="H69" s="10">
        <v>45.8</v>
      </c>
      <c r="I69" s="10">
        <v>1.5</v>
      </c>
      <c r="J69" s="10">
        <v>10</v>
      </c>
      <c r="K69" s="10">
        <f t="shared" si="8"/>
        <v>15</v>
      </c>
      <c r="L69" s="10">
        <v>20.014680694886223</v>
      </c>
      <c r="M69" s="15"/>
      <c r="N69" s="23">
        <f t="shared" si="9"/>
        <v>6111.149172171927</v>
      </c>
    </row>
    <row r="70" spans="1:14" ht="15">
      <c r="A70" s="13">
        <v>42</v>
      </c>
      <c r="B70" s="7" t="s">
        <v>82</v>
      </c>
      <c r="C70" s="7">
        <v>1</v>
      </c>
      <c r="D70" s="7">
        <f t="shared" si="10"/>
        <v>7</v>
      </c>
      <c r="E70" s="7">
        <f t="shared" si="11"/>
        <v>2</v>
      </c>
      <c r="F70" s="7">
        <v>2098</v>
      </c>
      <c r="G70" s="9">
        <v>41436</v>
      </c>
      <c r="H70" s="10">
        <v>48.6</v>
      </c>
      <c r="I70" s="10">
        <v>1.5</v>
      </c>
      <c r="J70" s="10">
        <v>10</v>
      </c>
      <c r="K70" s="10">
        <f t="shared" si="8"/>
        <v>15</v>
      </c>
      <c r="L70" s="10">
        <v>18.70493221805595</v>
      </c>
      <c r="M70" s="15"/>
      <c r="N70" s="23">
        <f t="shared" si="9"/>
        <v>6060.398038650129</v>
      </c>
    </row>
    <row r="71" spans="1:14" ht="15">
      <c r="A71" s="13">
        <v>43</v>
      </c>
      <c r="B71" s="7" t="s">
        <v>83</v>
      </c>
      <c r="C71" s="7">
        <v>1</v>
      </c>
      <c r="D71" s="7">
        <f t="shared" si="10"/>
        <v>7</v>
      </c>
      <c r="E71" s="7">
        <f t="shared" si="11"/>
        <v>3</v>
      </c>
      <c r="F71" s="7">
        <v>2099</v>
      </c>
      <c r="G71" s="9">
        <v>41436</v>
      </c>
      <c r="H71" s="10">
        <v>43.4</v>
      </c>
      <c r="I71" s="10">
        <v>1.5</v>
      </c>
      <c r="J71" s="10">
        <v>10</v>
      </c>
      <c r="K71" s="10">
        <f t="shared" si="8"/>
        <v>15</v>
      </c>
      <c r="L71" s="10">
        <v>18.274846503269604</v>
      </c>
      <c r="M71" s="15"/>
      <c r="N71" s="23">
        <f t="shared" si="9"/>
        <v>5287.522254946005</v>
      </c>
    </row>
    <row r="72" spans="1:14" ht="15">
      <c r="A72" s="13">
        <v>52</v>
      </c>
      <c r="B72" s="7" t="s">
        <v>84</v>
      </c>
      <c r="C72" s="7">
        <v>1</v>
      </c>
      <c r="D72" s="7">
        <f t="shared" si="10"/>
        <v>7</v>
      </c>
      <c r="E72" s="7">
        <f t="shared" si="11"/>
        <v>4</v>
      </c>
      <c r="F72" s="7">
        <v>2100</v>
      </c>
      <c r="G72" s="9">
        <v>41436</v>
      </c>
      <c r="H72" s="10">
        <v>49</v>
      </c>
      <c r="I72" s="10">
        <v>1.5</v>
      </c>
      <c r="J72" s="10">
        <v>10</v>
      </c>
      <c r="K72" s="10">
        <f t="shared" si="8"/>
        <v>15</v>
      </c>
      <c r="L72" s="10">
        <v>18.858893356308634</v>
      </c>
      <c r="M72" s="15"/>
      <c r="N72" s="23">
        <f t="shared" si="9"/>
        <v>6160.571829727487</v>
      </c>
    </row>
    <row r="73" spans="1:14" ht="15">
      <c r="A73" s="15"/>
      <c r="B73" s="7"/>
      <c r="C73" s="7"/>
      <c r="D73" s="7">
        <f>IF(B73&lt;&gt;"",VALUE(MID(B73,2,1)),"")</f>
      </c>
      <c r="E73" s="7">
        <f>IF(B73&lt;&gt;"",VALUE(RIGHT(B73)),"")</f>
      </c>
      <c r="F73" s="7"/>
      <c r="G73" s="9"/>
      <c r="H73" s="10"/>
      <c r="I73" s="10"/>
      <c r="J73" s="10"/>
      <c r="K73" s="10"/>
      <c r="L73" s="10"/>
      <c r="M73" s="15"/>
      <c r="N73" s="23"/>
    </row>
    <row r="74" spans="1:14" ht="15">
      <c r="A74" s="13">
        <v>7</v>
      </c>
      <c r="B74" s="7" t="s">
        <v>13</v>
      </c>
      <c r="C74" s="7">
        <v>2</v>
      </c>
      <c r="D74" s="7">
        <f aca="true" t="shared" si="12" ref="D74:D137">IF(B74&lt;&gt;"",VALUE(MID(B74,2,1)),"")</f>
        <v>1</v>
      </c>
      <c r="E74" s="7">
        <f aca="true" t="shared" si="13" ref="E74:E137">IF(B74&lt;&gt;"",VALUE(RIGHT(B74)),"")</f>
        <v>1</v>
      </c>
      <c r="F74" s="7">
        <v>2101</v>
      </c>
      <c r="G74" s="9">
        <v>41450</v>
      </c>
      <c r="H74" s="10">
        <v>26.6</v>
      </c>
      <c r="I74" s="10">
        <v>1.5</v>
      </c>
      <c r="J74" s="10">
        <v>10</v>
      </c>
      <c r="K74" s="10">
        <f aca="true" t="shared" si="14" ref="K74:K93">I74*J74</f>
        <v>15</v>
      </c>
      <c r="L74" s="10">
        <v>17.38871116412731</v>
      </c>
      <c r="M74" s="12" t="s">
        <v>85</v>
      </c>
      <c r="N74" s="23">
        <f aca="true" t="shared" si="15" ref="N74:N93">+H74*L74*100/K74</f>
        <v>3083.5981131052436</v>
      </c>
    </row>
    <row r="75" spans="1:14" ht="15">
      <c r="A75" s="13">
        <v>11</v>
      </c>
      <c r="B75" s="7" t="s">
        <v>15</v>
      </c>
      <c r="C75" s="7">
        <v>2</v>
      </c>
      <c r="D75" s="7">
        <f t="shared" si="12"/>
        <v>1</v>
      </c>
      <c r="E75" s="7">
        <f t="shared" si="13"/>
        <v>2</v>
      </c>
      <c r="F75" s="7">
        <v>2102</v>
      </c>
      <c r="G75" s="9">
        <v>41450</v>
      </c>
      <c r="H75" s="10">
        <v>24.6</v>
      </c>
      <c r="I75" s="10">
        <v>1.5</v>
      </c>
      <c r="J75" s="10">
        <v>10</v>
      </c>
      <c r="K75" s="10">
        <f t="shared" si="14"/>
        <v>15</v>
      </c>
      <c r="L75" s="10">
        <v>17.768267554287526</v>
      </c>
      <c r="M75" s="15"/>
      <c r="N75" s="23">
        <f t="shared" si="15"/>
        <v>2913.995878903154</v>
      </c>
    </row>
    <row r="76" spans="1:14" ht="15">
      <c r="A76" s="13">
        <v>21</v>
      </c>
      <c r="B76" s="7" t="s">
        <v>16</v>
      </c>
      <c r="C76" s="7">
        <v>2</v>
      </c>
      <c r="D76" s="7">
        <f t="shared" si="12"/>
        <v>1</v>
      </c>
      <c r="E76" s="7">
        <f t="shared" si="13"/>
        <v>3</v>
      </c>
      <c r="F76" s="7">
        <v>2103</v>
      </c>
      <c r="G76" s="9">
        <v>41450</v>
      </c>
      <c r="H76" s="10">
        <v>19.6</v>
      </c>
      <c r="I76" s="10">
        <v>1.5</v>
      </c>
      <c r="J76" s="10">
        <v>10</v>
      </c>
      <c r="K76" s="10">
        <f t="shared" si="14"/>
        <v>15</v>
      </c>
      <c r="L76" s="10">
        <v>17.693236714975846</v>
      </c>
      <c r="M76" s="15"/>
      <c r="N76" s="23">
        <f t="shared" si="15"/>
        <v>2311.9162640901773</v>
      </c>
    </row>
    <row r="77" spans="1:14" ht="15">
      <c r="A77" s="15">
        <v>26</v>
      </c>
      <c r="B77" s="7" t="s">
        <v>17</v>
      </c>
      <c r="C77" s="7">
        <v>2</v>
      </c>
      <c r="D77" s="7">
        <f t="shared" si="12"/>
        <v>1</v>
      </c>
      <c r="E77" s="7">
        <f t="shared" si="13"/>
        <v>4</v>
      </c>
      <c r="F77" s="7">
        <v>2104</v>
      </c>
      <c r="G77" s="9">
        <v>41450</v>
      </c>
      <c r="H77" s="10">
        <v>20.6</v>
      </c>
      <c r="I77" s="10">
        <v>1.5</v>
      </c>
      <c r="J77" s="10">
        <v>10</v>
      </c>
      <c r="K77" s="10">
        <f t="shared" si="14"/>
        <v>15</v>
      </c>
      <c r="L77" s="10">
        <v>17.877617877617876</v>
      </c>
      <c r="M77" s="15"/>
      <c r="N77" s="23">
        <f t="shared" si="15"/>
        <v>2455.1928551928554</v>
      </c>
    </row>
    <row r="78" spans="1:14" ht="15">
      <c r="A78" s="15">
        <v>34</v>
      </c>
      <c r="B78" s="7" t="s">
        <v>18</v>
      </c>
      <c r="C78" s="7">
        <v>2</v>
      </c>
      <c r="D78" s="7">
        <f t="shared" si="12"/>
        <v>1</v>
      </c>
      <c r="E78" s="7">
        <f t="shared" si="13"/>
        <v>1</v>
      </c>
      <c r="F78" s="7">
        <v>2105</v>
      </c>
      <c r="G78" s="9">
        <v>41450</v>
      </c>
      <c r="H78" s="10">
        <v>25.5</v>
      </c>
      <c r="I78" s="10">
        <v>1.5</v>
      </c>
      <c r="J78" s="10">
        <v>10</v>
      </c>
      <c r="K78" s="10">
        <f t="shared" si="14"/>
        <v>15</v>
      </c>
      <c r="L78" s="10">
        <v>15.437812533248218</v>
      </c>
      <c r="M78" s="15"/>
      <c r="N78" s="23">
        <f t="shared" si="15"/>
        <v>2624.428130652197</v>
      </c>
    </row>
    <row r="79" spans="1:14" ht="15">
      <c r="A79" s="15">
        <v>38</v>
      </c>
      <c r="B79" s="7" t="s">
        <v>19</v>
      </c>
      <c r="C79" s="7">
        <v>2</v>
      </c>
      <c r="D79" s="7">
        <f t="shared" si="12"/>
        <v>1</v>
      </c>
      <c r="E79" s="7">
        <f t="shared" si="13"/>
        <v>2</v>
      </c>
      <c r="F79" s="7">
        <v>2106</v>
      </c>
      <c r="G79" s="9">
        <v>41450</v>
      </c>
      <c r="H79" s="10">
        <v>22</v>
      </c>
      <c r="I79" s="10">
        <v>1.5</v>
      </c>
      <c r="J79" s="10">
        <v>10</v>
      </c>
      <c r="K79" s="10">
        <f t="shared" si="14"/>
        <v>15</v>
      </c>
      <c r="L79" s="10">
        <v>16.51866968176052</v>
      </c>
      <c r="M79" s="15"/>
      <c r="N79" s="23">
        <f t="shared" si="15"/>
        <v>2422.7382199915432</v>
      </c>
    </row>
    <row r="80" spans="1:14" ht="15">
      <c r="A80" s="15">
        <v>47</v>
      </c>
      <c r="B80" s="7" t="s">
        <v>20</v>
      </c>
      <c r="C80" s="7">
        <v>2</v>
      </c>
      <c r="D80" s="7">
        <f t="shared" si="12"/>
        <v>1</v>
      </c>
      <c r="E80" s="7">
        <f t="shared" si="13"/>
        <v>3</v>
      </c>
      <c r="F80" s="7">
        <v>2107</v>
      </c>
      <c r="G80" s="9">
        <v>41450</v>
      </c>
      <c r="H80" s="10">
        <v>24.9</v>
      </c>
      <c r="I80" s="10">
        <v>1.5</v>
      </c>
      <c r="J80" s="10">
        <v>10</v>
      </c>
      <c r="K80" s="10">
        <f t="shared" si="14"/>
        <v>15</v>
      </c>
      <c r="L80" s="10">
        <v>16.627855400310487</v>
      </c>
      <c r="M80" s="15"/>
      <c r="N80" s="23">
        <f t="shared" si="15"/>
        <v>2760.2239964515406</v>
      </c>
    </row>
    <row r="81" spans="1:14" ht="15">
      <c r="A81" s="15">
        <v>54</v>
      </c>
      <c r="B81" s="7" t="s">
        <v>21</v>
      </c>
      <c r="C81" s="7">
        <v>2</v>
      </c>
      <c r="D81" s="7">
        <f t="shared" si="12"/>
        <v>1</v>
      </c>
      <c r="E81" s="7">
        <f t="shared" si="13"/>
        <v>4</v>
      </c>
      <c r="F81" s="7">
        <v>2108</v>
      </c>
      <c r="G81" s="9">
        <v>41450</v>
      </c>
      <c r="H81" s="10">
        <v>22</v>
      </c>
      <c r="I81" s="10">
        <v>1.5</v>
      </c>
      <c r="J81" s="10">
        <v>10</v>
      </c>
      <c r="K81" s="10">
        <f t="shared" si="14"/>
        <v>15</v>
      </c>
      <c r="L81" s="10">
        <v>17.126319373510356</v>
      </c>
      <c r="M81" s="15"/>
      <c r="N81" s="23">
        <f t="shared" si="15"/>
        <v>2511.860174781519</v>
      </c>
    </row>
    <row r="82" spans="1:14" ht="15">
      <c r="A82" s="15">
        <v>1</v>
      </c>
      <c r="B82" s="7" t="s">
        <v>22</v>
      </c>
      <c r="C82" s="7">
        <v>2</v>
      </c>
      <c r="D82" s="7">
        <f t="shared" si="12"/>
        <v>2</v>
      </c>
      <c r="E82" s="7">
        <f t="shared" si="13"/>
        <v>1</v>
      </c>
      <c r="F82" s="7">
        <v>2109</v>
      </c>
      <c r="G82" s="9">
        <v>41450</v>
      </c>
      <c r="H82" s="10">
        <v>21.2</v>
      </c>
      <c r="I82" s="10">
        <v>1.5</v>
      </c>
      <c r="J82" s="10">
        <v>10</v>
      </c>
      <c r="K82" s="10">
        <f t="shared" si="14"/>
        <v>15</v>
      </c>
      <c r="L82" s="10">
        <v>16.690786300048238</v>
      </c>
      <c r="M82" s="15"/>
      <c r="N82" s="23">
        <f t="shared" si="15"/>
        <v>2358.9644637401507</v>
      </c>
    </row>
    <row r="83" spans="1:14" ht="15">
      <c r="A83" s="15">
        <v>8</v>
      </c>
      <c r="B83" s="7" t="s">
        <v>24</v>
      </c>
      <c r="C83" s="7">
        <v>2</v>
      </c>
      <c r="D83" s="7">
        <f t="shared" si="12"/>
        <v>2</v>
      </c>
      <c r="E83" s="7">
        <f t="shared" si="13"/>
        <v>2</v>
      </c>
      <c r="F83" s="7">
        <v>2110</v>
      </c>
      <c r="G83" s="9">
        <v>41450</v>
      </c>
      <c r="H83" s="10">
        <v>20.1</v>
      </c>
      <c r="I83" s="10">
        <v>1.5</v>
      </c>
      <c r="J83" s="10">
        <v>10</v>
      </c>
      <c r="K83" s="10">
        <f t="shared" si="14"/>
        <v>15</v>
      </c>
      <c r="L83" s="10">
        <v>15.04079948656826</v>
      </c>
      <c r="M83" s="15"/>
      <c r="N83" s="23">
        <f t="shared" si="15"/>
        <v>2015.467131200147</v>
      </c>
    </row>
    <row r="84" spans="1:14" ht="15">
      <c r="A84" s="15">
        <v>16</v>
      </c>
      <c r="B84" s="7" t="s">
        <v>25</v>
      </c>
      <c r="C84" s="7">
        <v>2</v>
      </c>
      <c r="D84" s="7">
        <f t="shared" si="12"/>
        <v>2</v>
      </c>
      <c r="E84" s="7">
        <f t="shared" si="13"/>
        <v>3</v>
      </c>
      <c r="F84" s="7">
        <v>2111</v>
      </c>
      <c r="G84" s="9">
        <v>41450</v>
      </c>
      <c r="H84" s="10">
        <v>17.8</v>
      </c>
      <c r="I84" s="10">
        <v>1.5</v>
      </c>
      <c r="J84" s="10">
        <v>10</v>
      </c>
      <c r="K84" s="10">
        <f t="shared" si="14"/>
        <v>15</v>
      </c>
      <c r="L84" s="10">
        <v>18.66065188385539</v>
      </c>
      <c r="M84" s="15"/>
      <c r="N84" s="23">
        <f t="shared" si="15"/>
        <v>2214.3973568841734</v>
      </c>
    </row>
    <row r="85" spans="1:14" ht="15">
      <c r="A85" s="15">
        <v>24</v>
      </c>
      <c r="B85" s="7" t="s">
        <v>26</v>
      </c>
      <c r="C85" s="7">
        <v>2</v>
      </c>
      <c r="D85" s="7">
        <f t="shared" si="12"/>
        <v>2</v>
      </c>
      <c r="E85" s="7">
        <f t="shared" si="13"/>
        <v>4</v>
      </c>
      <c r="F85" s="7">
        <v>2112</v>
      </c>
      <c r="G85" s="9">
        <v>41450</v>
      </c>
      <c r="H85" s="10">
        <v>12.5</v>
      </c>
      <c r="I85" s="10">
        <v>1.5</v>
      </c>
      <c r="J85" s="10">
        <v>10</v>
      </c>
      <c r="K85" s="10">
        <f t="shared" si="14"/>
        <v>15</v>
      </c>
      <c r="L85" s="10">
        <v>17.804989850042563</v>
      </c>
      <c r="M85" s="15"/>
      <c r="N85" s="23">
        <f t="shared" si="15"/>
        <v>1483.7491541702136</v>
      </c>
    </row>
    <row r="86" spans="1:14" ht="15">
      <c r="A86" s="15">
        <v>35</v>
      </c>
      <c r="B86" s="7" t="s">
        <v>27</v>
      </c>
      <c r="C86" s="7">
        <v>2</v>
      </c>
      <c r="D86" s="7">
        <f t="shared" si="12"/>
        <v>2</v>
      </c>
      <c r="E86" s="7">
        <f t="shared" si="13"/>
        <v>1</v>
      </c>
      <c r="F86" s="7">
        <v>2113</v>
      </c>
      <c r="G86" s="9">
        <v>41450</v>
      </c>
      <c r="H86" s="10">
        <v>15.8</v>
      </c>
      <c r="I86" s="10">
        <v>1.5</v>
      </c>
      <c r="J86" s="10">
        <v>10</v>
      </c>
      <c r="K86" s="10">
        <f t="shared" si="14"/>
        <v>15</v>
      </c>
      <c r="L86" s="10">
        <v>14.284266531542944</v>
      </c>
      <c r="M86" s="15"/>
      <c r="N86" s="23">
        <f t="shared" si="15"/>
        <v>1504.6094079891902</v>
      </c>
    </row>
    <row r="87" spans="1:14" ht="15">
      <c r="A87" s="15">
        <v>37</v>
      </c>
      <c r="B87" s="7" t="s">
        <v>28</v>
      </c>
      <c r="C87" s="7">
        <v>2</v>
      </c>
      <c r="D87" s="7">
        <f t="shared" si="12"/>
        <v>2</v>
      </c>
      <c r="E87" s="7">
        <f t="shared" si="13"/>
        <v>2</v>
      </c>
      <c r="F87" s="7">
        <v>2114</v>
      </c>
      <c r="G87" s="9">
        <v>41450</v>
      </c>
      <c r="H87" s="10">
        <v>16.1</v>
      </c>
      <c r="I87" s="10">
        <v>1.5</v>
      </c>
      <c r="J87" s="10">
        <v>10</v>
      </c>
      <c r="K87" s="10">
        <f t="shared" si="14"/>
        <v>15</v>
      </c>
      <c r="L87" s="10">
        <v>15.173862310385063</v>
      </c>
      <c r="M87" s="15"/>
      <c r="N87" s="23">
        <f t="shared" si="15"/>
        <v>1628.6612213146634</v>
      </c>
    </row>
    <row r="88" spans="1:14" ht="15">
      <c r="A88" s="15">
        <v>49</v>
      </c>
      <c r="B88" s="7" t="s">
        <v>29</v>
      </c>
      <c r="C88" s="7">
        <v>2</v>
      </c>
      <c r="D88" s="7">
        <f t="shared" si="12"/>
        <v>2</v>
      </c>
      <c r="E88" s="7">
        <f t="shared" si="13"/>
        <v>3</v>
      </c>
      <c r="F88" s="7">
        <v>2115</v>
      </c>
      <c r="G88" s="9">
        <v>41450</v>
      </c>
      <c r="H88" s="10">
        <v>17.9</v>
      </c>
      <c r="I88" s="10">
        <v>1.5</v>
      </c>
      <c r="J88" s="10">
        <v>10</v>
      </c>
      <c r="K88" s="10">
        <f t="shared" si="14"/>
        <v>15</v>
      </c>
      <c r="L88" s="10">
        <v>15.141339214113872</v>
      </c>
      <c r="M88" s="15"/>
      <c r="N88" s="23">
        <f t="shared" si="15"/>
        <v>1806.8664795509217</v>
      </c>
    </row>
    <row r="89" spans="1:14" ht="15">
      <c r="A89" s="15">
        <v>50</v>
      </c>
      <c r="B89" s="7" t="s">
        <v>30</v>
      </c>
      <c r="C89" s="7">
        <v>2</v>
      </c>
      <c r="D89" s="7">
        <f t="shared" si="12"/>
        <v>2</v>
      </c>
      <c r="E89" s="7">
        <f t="shared" si="13"/>
        <v>4</v>
      </c>
      <c r="F89" s="7">
        <v>2116</v>
      </c>
      <c r="G89" s="9">
        <v>41450</v>
      </c>
      <c r="H89" s="10">
        <v>14.1</v>
      </c>
      <c r="I89" s="10">
        <v>1.5</v>
      </c>
      <c r="J89" s="10">
        <v>10</v>
      </c>
      <c r="K89" s="10">
        <f t="shared" si="14"/>
        <v>15</v>
      </c>
      <c r="L89" s="10">
        <v>15.799920603414053</v>
      </c>
      <c r="M89" s="15"/>
      <c r="N89" s="23">
        <f t="shared" si="15"/>
        <v>1485.192536720921</v>
      </c>
    </row>
    <row r="90" spans="1:14" ht="15">
      <c r="A90" s="15">
        <v>59</v>
      </c>
      <c r="B90" s="7" t="s">
        <v>31</v>
      </c>
      <c r="C90" s="7">
        <v>2</v>
      </c>
      <c r="D90" s="7">
        <f t="shared" si="12"/>
        <v>2</v>
      </c>
      <c r="E90" s="7">
        <f t="shared" si="13"/>
        <v>1</v>
      </c>
      <c r="F90" s="7">
        <v>2117</v>
      </c>
      <c r="G90" s="9">
        <v>41450</v>
      </c>
      <c r="H90" s="10">
        <v>16.4</v>
      </c>
      <c r="I90" s="10">
        <v>1.5</v>
      </c>
      <c r="J90" s="10">
        <v>10</v>
      </c>
      <c r="K90" s="10">
        <f t="shared" si="14"/>
        <v>15</v>
      </c>
      <c r="L90" s="10">
        <v>12.934316991908615</v>
      </c>
      <c r="M90" s="15"/>
      <c r="N90" s="23">
        <f t="shared" si="15"/>
        <v>1414.1519911153416</v>
      </c>
    </row>
    <row r="91" spans="1:14" ht="15">
      <c r="A91" s="15">
        <v>60</v>
      </c>
      <c r="B91" s="7" t="s">
        <v>32</v>
      </c>
      <c r="C91" s="7">
        <v>2</v>
      </c>
      <c r="D91" s="7">
        <f t="shared" si="12"/>
        <v>2</v>
      </c>
      <c r="E91" s="7">
        <f t="shared" si="13"/>
        <v>2</v>
      </c>
      <c r="F91" s="7">
        <v>2118</v>
      </c>
      <c r="G91" s="9">
        <v>41450</v>
      </c>
      <c r="H91" s="10">
        <v>15.8</v>
      </c>
      <c r="I91" s="10">
        <v>1.5</v>
      </c>
      <c r="J91" s="10">
        <v>10</v>
      </c>
      <c r="K91" s="10">
        <f t="shared" si="14"/>
        <v>15</v>
      </c>
      <c r="L91" s="10">
        <v>13.333947235139739</v>
      </c>
      <c r="M91" s="15"/>
      <c r="N91" s="23">
        <f t="shared" si="15"/>
        <v>1404.5091087680526</v>
      </c>
    </row>
    <row r="92" spans="1:14" ht="15">
      <c r="A92" s="15">
        <v>65</v>
      </c>
      <c r="B92" s="7" t="s">
        <v>33</v>
      </c>
      <c r="C92" s="7">
        <v>2</v>
      </c>
      <c r="D92" s="7">
        <f t="shared" si="12"/>
        <v>2</v>
      </c>
      <c r="E92" s="7">
        <f t="shared" si="13"/>
        <v>3</v>
      </c>
      <c r="F92" s="7">
        <v>2119</v>
      </c>
      <c r="G92" s="9">
        <v>41450</v>
      </c>
      <c r="H92" s="10">
        <v>15.2</v>
      </c>
      <c r="I92" s="10">
        <v>1.5</v>
      </c>
      <c r="J92" s="10">
        <v>10</v>
      </c>
      <c r="K92" s="10">
        <f t="shared" si="14"/>
        <v>15</v>
      </c>
      <c r="L92" s="10">
        <v>13.32155922795509</v>
      </c>
      <c r="M92" s="15"/>
      <c r="N92" s="23">
        <f t="shared" si="15"/>
        <v>1349.9180017661158</v>
      </c>
    </row>
    <row r="93" spans="1:14" ht="15">
      <c r="A93" s="15">
        <v>68</v>
      </c>
      <c r="B93" s="7" t="s">
        <v>34</v>
      </c>
      <c r="C93" s="7">
        <v>2</v>
      </c>
      <c r="D93" s="7">
        <f t="shared" si="12"/>
        <v>2</v>
      </c>
      <c r="E93" s="7">
        <f t="shared" si="13"/>
        <v>4</v>
      </c>
      <c r="F93" s="7">
        <v>2120</v>
      </c>
      <c r="G93" s="9">
        <v>41450</v>
      </c>
      <c r="H93" s="10">
        <v>11.1</v>
      </c>
      <c r="I93" s="10">
        <v>1.5</v>
      </c>
      <c r="J93" s="10">
        <v>10</v>
      </c>
      <c r="K93" s="10">
        <f t="shared" si="14"/>
        <v>15</v>
      </c>
      <c r="L93" s="10">
        <v>14.212834511769445</v>
      </c>
      <c r="M93" s="15"/>
      <c r="N93" s="23">
        <f t="shared" si="15"/>
        <v>1051.7497538709388</v>
      </c>
    </row>
    <row r="94" spans="1:14" ht="15">
      <c r="A94" s="15"/>
      <c r="B94" s="7"/>
      <c r="C94" s="7"/>
      <c r="D94" s="7">
        <f t="shared" si="12"/>
      </c>
      <c r="E94" s="7">
        <f t="shared" si="13"/>
      </c>
      <c r="F94" s="7"/>
      <c r="G94" s="9"/>
      <c r="H94" s="10"/>
      <c r="I94" s="10"/>
      <c r="J94" s="10"/>
      <c r="K94" s="10"/>
      <c r="L94" s="10"/>
      <c r="M94" s="15"/>
      <c r="N94" s="23"/>
    </row>
    <row r="95" spans="1:14" ht="15">
      <c r="A95" s="15">
        <v>5</v>
      </c>
      <c r="B95" s="7" t="s">
        <v>35</v>
      </c>
      <c r="C95" s="7">
        <v>2</v>
      </c>
      <c r="D95" s="7">
        <f t="shared" si="12"/>
        <v>3</v>
      </c>
      <c r="E95" s="7">
        <f t="shared" si="13"/>
        <v>1</v>
      </c>
      <c r="F95" s="7">
        <v>2121</v>
      </c>
      <c r="G95" s="9">
        <v>41457</v>
      </c>
      <c r="H95" s="10">
        <v>20.1</v>
      </c>
      <c r="I95" s="10">
        <v>1.5</v>
      </c>
      <c r="J95" s="10">
        <v>10</v>
      </c>
      <c r="K95" s="10">
        <f aca="true" t="shared" si="16" ref="K95:K102">I95*J95</f>
        <v>15</v>
      </c>
      <c r="L95" s="10">
        <v>17.02370100273473</v>
      </c>
      <c r="M95" s="12" t="s">
        <v>86</v>
      </c>
      <c r="N95" s="23">
        <f aca="true" t="shared" si="17" ref="N95:N102">+H95*L95*100/K95</f>
        <v>2281.175934366454</v>
      </c>
    </row>
    <row r="96" spans="1:14" ht="15">
      <c r="A96" s="15">
        <v>12</v>
      </c>
      <c r="B96" s="7" t="s">
        <v>36</v>
      </c>
      <c r="C96" s="7">
        <v>2</v>
      </c>
      <c r="D96" s="7">
        <f t="shared" si="12"/>
        <v>3</v>
      </c>
      <c r="E96" s="7">
        <f t="shared" si="13"/>
        <v>2</v>
      </c>
      <c r="F96" s="7">
        <v>2122</v>
      </c>
      <c r="G96" s="9">
        <v>41457</v>
      </c>
      <c r="H96" s="10">
        <v>25.8</v>
      </c>
      <c r="I96" s="10">
        <v>1.5</v>
      </c>
      <c r="J96" s="10">
        <v>10</v>
      </c>
      <c r="K96" s="10">
        <f t="shared" si="16"/>
        <v>15</v>
      </c>
      <c r="L96" s="10">
        <v>16.77623325136749</v>
      </c>
      <c r="M96" s="15"/>
      <c r="N96" s="23">
        <f t="shared" si="17"/>
        <v>2885.512119235208</v>
      </c>
    </row>
    <row r="97" spans="1:14" ht="15">
      <c r="A97" s="15">
        <v>20</v>
      </c>
      <c r="B97" s="7" t="s">
        <v>37</v>
      </c>
      <c r="C97" s="7">
        <v>2</v>
      </c>
      <c r="D97" s="7">
        <f t="shared" si="12"/>
        <v>3</v>
      </c>
      <c r="E97" s="7">
        <f t="shared" si="13"/>
        <v>3</v>
      </c>
      <c r="F97" s="7">
        <v>2123</v>
      </c>
      <c r="G97" s="9">
        <v>41457</v>
      </c>
      <c r="H97" s="10">
        <v>18.6</v>
      </c>
      <c r="I97" s="10">
        <v>1.5</v>
      </c>
      <c r="J97" s="10">
        <v>10</v>
      </c>
      <c r="K97" s="10">
        <f t="shared" si="16"/>
        <v>15</v>
      </c>
      <c r="L97" s="10">
        <v>17.990682849086674</v>
      </c>
      <c r="M97" s="15"/>
      <c r="N97" s="23">
        <f t="shared" si="17"/>
        <v>2230.8446732867474</v>
      </c>
    </row>
    <row r="98" spans="1:14" ht="15">
      <c r="A98" s="15">
        <v>27</v>
      </c>
      <c r="B98" s="7" t="s">
        <v>38</v>
      </c>
      <c r="C98" s="7">
        <v>2</v>
      </c>
      <c r="D98" s="7">
        <f t="shared" si="12"/>
        <v>3</v>
      </c>
      <c r="E98" s="7">
        <f t="shared" si="13"/>
        <v>4</v>
      </c>
      <c r="F98" s="7">
        <v>2124</v>
      </c>
      <c r="G98" s="9">
        <v>41457</v>
      </c>
      <c r="H98" s="10">
        <v>16.3</v>
      </c>
      <c r="I98" s="10">
        <v>1.5</v>
      </c>
      <c r="J98" s="10">
        <v>10</v>
      </c>
      <c r="K98" s="10">
        <f t="shared" si="16"/>
        <v>15</v>
      </c>
      <c r="L98" s="10">
        <v>16.502695792340617</v>
      </c>
      <c r="M98" s="15"/>
      <c r="N98" s="23">
        <f t="shared" si="17"/>
        <v>1793.2929427676802</v>
      </c>
    </row>
    <row r="99" spans="1:14" ht="15">
      <c r="A99" s="15">
        <v>33</v>
      </c>
      <c r="B99" s="7" t="s">
        <v>39</v>
      </c>
      <c r="C99" s="7">
        <v>2</v>
      </c>
      <c r="D99" s="7">
        <f t="shared" si="12"/>
        <v>3</v>
      </c>
      <c r="E99" s="7">
        <f t="shared" si="13"/>
        <v>1</v>
      </c>
      <c r="F99" s="7">
        <v>2125</v>
      </c>
      <c r="G99" s="9">
        <v>41457</v>
      </c>
      <c r="H99" s="10">
        <v>20.1</v>
      </c>
      <c r="I99" s="10">
        <v>1.5</v>
      </c>
      <c r="J99" s="10">
        <v>10</v>
      </c>
      <c r="K99" s="10">
        <f t="shared" si="16"/>
        <v>15</v>
      </c>
      <c r="L99" s="10">
        <v>16.36697247706422</v>
      </c>
      <c r="M99" s="15"/>
      <c r="N99" s="23">
        <f t="shared" si="17"/>
        <v>2193.1743119266052</v>
      </c>
    </row>
    <row r="100" spans="1:14" ht="15">
      <c r="A100" s="15">
        <v>36</v>
      </c>
      <c r="B100" s="7" t="s">
        <v>40</v>
      </c>
      <c r="C100" s="7">
        <v>2</v>
      </c>
      <c r="D100" s="7">
        <f t="shared" si="12"/>
        <v>3</v>
      </c>
      <c r="E100" s="7">
        <f t="shared" si="13"/>
        <v>2</v>
      </c>
      <c r="F100" s="7">
        <v>2126</v>
      </c>
      <c r="G100" s="9">
        <v>41457</v>
      </c>
      <c r="H100" s="10">
        <v>23</v>
      </c>
      <c r="I100" s="10">
        <v>1.5</v>
      </c>
      <c r="J100" s="10">
        <v>10</v>
      </c>
      <c r="K100" s="10">
        <f t="shared" si="16"/>
        <v>15</v>
      </c>
      <c r="L100" s="10">
        <v>15.825381459456967</v>
      </c>
      <c r="M100" s="15"/>
      <c r="N100" s="23">
        <f t="shared" si="17"/>
        <v>2426.558490450068</v>
      </c>
    </row>
    <row r="101" spans="1:14" ht="15">
      <c r="A101" s="15">
        <v>48</v>
      </c>
      <c r="B101" s="7" t="s">
        <v>41</v>
      </c>
      <c r="C101" s="7">
        <v>2</v>
      </c>
      <c r="D101" s="7">
        <f t="shared" si="12"/>
        <v>3</v>
      </c>
      <c r="E101" s="7">
        <f t="shared" si="13"/>
        <v>3</v>
      </c>
      <c r="F101" s="7">
        <v>2127</v>
      </c>
      <c r="G101" s="9">
        <v>41457</v>
      </c>
      <c r="H101" s="10">
        <v>19.5</v>
      </c>
      <c r="I101" s="10">
        <v>1.5</v>
      </c>
      <c r="J101" s="10">
        <v>10</v>
      </c>
      <c r="K101" s="10">
        <f t="shared" si="16"/>
        <v>15</v>
      </c>
      <c r="L101" s="10">
        <v>16.394173602853748</v>
      </c>
      <c r="M101" s="15"/>
      <c r="N101" s="23">
        <f t="shared" si="17"/>
        <v>2131.242568370987</v>
      </c>
    </row>
    <row r="102" spans="1:14" ht="15">
      <c r="A102" s="15">
        <v>51</v>
      </c>
      <c r="B102" s="7" t="s">
        <v>42</v>
      </c>
      <c r="C102" s="7">
        <v>2</v>
      </c>
      <c r="D102" s="7">
        <f t="shared" si="12"/>
        <v>3</v>
      </c>
      <c r="E102" s="7">
        <f t="shared" si="13"/>
        <v>4</v>
      </c>
      <c r="F102" s="7">
        <v>2128</v>
      </c>
      <c r="G102" s="9">
        <v>41457</v>
      </c>
      <c r="H102" s="10">
        <v>24.3</v>
      </c>
      <c r="I102" s="10">
        <v>1.5</v>
      </c>
      <c r="J102" s="10">
        <v>10</v>
      </c>
      <c r="K102" s="10">
        <f t="shared" si="16"/>
        <v>15</v>
      </c>
      <c r="L102" s="10">
        <v>16.164285394365567</v>
      </c>
      <c r="M102" s="15"/>
      <c r="N102" s="23">
        <f t="shared" si="17"/>
        <v>2618.614233887222</v>
      </c>
    </row>
    <row r="103" spans="1:14" ht="15">
      <c r="A103" s="15"/>
      <c r="B103" s="7"/>
      <c r="C103" s="7"/>
      <c r="D103" s="7">
        <f t="shared" si="12"/>
      </c>
      <c r="E103" s="7">
        <f t="shared" si="13"/>
      </c>
      <c r="F103" s="7"/>
      <c r="G103" s="9"/>
      <c r="H103" s="10"/>
      <c r="I103" s="10"/>
      <c r="J103" s="10"/>
      <c r="K103" s="10"/>
      <c r="L103" s="10"/>
      <c r="M103" s="15"/>
      <c r="N103" s="23"/>
    </row>
    <row r="104" spans="1:14" ht="15">
      <c r="A104" s="18">
        <v>6</v>
      </c>
      <c r="B104" s="7" t="s">
        <v>43</v>
      </c>
      <c r="C104" s="7">
        <v>2</v>
      </c>
      <c r="D104" s="7">
        <f t="shared" si="12"/>
        <v>4</v>
      </c>
      <c r="E104" s="7">
        <f t="shared" si="13"/>
        <v>1</v>
      </c>
      <c r="F104" s="7">
        <v>2129</v>
      </c>
      <c r="G104" s="9">
        <v>41466</v>
      </c>
      <c r="H104" s="10">
        <v>13.2</v>
      </c>
      <c r="I104" s="10">
        <v>1.5</v>
      </c>
      <c r="J104" s="10">
        <v>10</v>
      </c>
      <c r="K104" s="10">
        <f aca="true" t="shared" si="18" ref="K104:K115">I104*J104</f>
        <v>15</v>
      </c>
      <c r="L104" s="10">
        <v>18.71453081694602</v>
      </c>
      <c r="M104" s="12" t="s">
        <v>87</v>
      </c>
      <c r="N104" s="23">
        <f aca="true" t="shared" si="19" ref="N104:N115">+H104*L104*100/K104</f>
        <v>1646.8787118912494</v>
      </c>
    </row>
    <row r="105" spans="1:14" ht="15">
      <c r="A105" s="18">
        <v>14</v>
      </c>
      <c r="B105" s="7" t="s">
        <v>45</v>
      </c>
      <c r="C105" s="7">
        <v>2</v>
      </c>
      <c r="D105" s="7">
        <f t="shared" si="12"/>
        <v>4</v>
      </c>
      <c r="E105" s="7">
        <f t="shared" si="13"/>
        <v>2</v>
      </c>
      <c r="F105" s="7">
        <v>2130</v>
      </c>
      <c r="G105" s="9">
        <v>41466</v>
      </c>
      <c r="H105" s="10">
        <v>10.7</v>
      </c>
      <c r="I105" s="10">
        <v>1.5</v>
      </c>
      <c r="J105" s="10">
        <v>10</v>
      </c>
      <c r="K105" s="10">
        <f t="shared" si="18"/>
        <v>15</v>
      </c>
      <c r="L105" s="10">
        <v>19.264268325669462</v>
      </c>
      <c r="M105" s="15"/>
      <c r="N105" s="23">
        <f t="shared" si="19"/>
        <v>1374.184473897755</v>
      </c>
    </row>
    <row r="106" spans="1:14" ht="15">
      <c r="A106" s="18">
        <v>18</v>
      </c>
      <c r="B106" s="7" t="s">
        <v>46</v>
      </c>
      <c r="C106" s="7">
        <v>2</v>
      </c>
      <c r="D106" s="7">
        <f t="shared" si="12"/>
        <v>4</v>
      </c>
      <c r="E106" s="7">
        <f t="shared" si="13"/>
        <v>3</v>
      </c>
      <c r="F106" s="7">
        <v>2131</v>
      </c>
      <c r="G106" s="9">
        <v>41466</v>
      </c>
      <c r="H106" s="10">
        <v>13.8</v>
      </c>
      <c r="I106" s="10">
        <v>1.5</v>
      </c>
      <c r="J106" s="10">
        <v>10</v>
      </c>
      <c r="K106" s="10">
        <f t="shared" si="18"/>
        <v>15</v>
      </c>
      <c r="L106" s="10">
        <v>20.294871794871796</v>
      </c>
      <c r="M106" s="15"/>
      <c r="N106" s="23">
        <f t="shared" si="19"/>
        <v>1867.1282051282053</v>
      </c>
    </row>
    <row r="107" spans="1:14" ht="15">
      <c r="A107" s="18">
        <v>28</v>
      </c>
      <c r="B107" s="7" t="s">
        <v>47</v>
      </c>
      <c r="C107" s="7">
        <v>2</v>
      </c>
      <c r="D107" s="7">
        <f t="shared" si="12"/>
        <v>4</v>
      </c>
      <c r="E107" s="7">
        <f t="shared" si="13"/>
        <v>4</v>
      </c>
      <c r="F107" s="7">
        <v>2132</v>
      </c>
      <c r="G107" s="9">
        <v>41466</v>
      </c>
      <c r="H107" s="10">
        <v>9.6</v>
      </c>
      <c r="I107" s="10">
        <v>1.5</v>
      </c>
      <c r="J107" s="10">
        <v>10</v>
      </c>
      <c r="K107" s="10">
        <f t="shared" si="18"/>
        <v>15</v>
      </c>
      <c r="L107" s="10">
        <v>18.702626476291204</v>
      </c>
      <c r="M107" s="19"/>
      <c r="N107" s="23">
        <f t="shared" si="19"/>
        <v>1196.968094482637</v>
      </c>
    </row>
    <row r="108" spans="1:14" ht="15">
      <c r="A108" s="18">
        <v>31</v>
      </c>
      <c r="B108" s="7" t="s">
        <v>48</v>
      </c>
      <c r="C108" s="7">
        <v>2</v>
      </c>
      <c r="D108" s="7">
        <f t="shared" si="12"/>
        <v>4</v>
      </c>
      <c r="E108" s="7">
        <f t="shared" si="13"/>
        <v>1</v>
      </c>
      <c r="F108" s="7">
        <v>2133</v>
      </c>
      <c r="G108" s="9">
        <v>41466</v>
      </c>
      <c r="H108" s="10">
        <v>18</v>
      </c>
      <c r="I108" s="10">
        <v>1.5</v>
      </c>
      <c r="J108" s="10">
        <v>10</v>
      </c>
      <c r="K108" s="10">
        <f t="shared" si="18"/>
        <v>15</v>
      </c>
      <c r="L108" s="10">
        <v>17.490372272143777</v>
      </c>
      <c r="M108" s="15"/>
      <c r="N108" s="23">
        <f t="shared" si="19"/>
        <v>2098.8446726572533</v>
      </c>
    </row>
    <row r="109" spans="1:14" ht="15">
      <c r="A109" s="18">
        <v>39</v>
      </c>
      <c r="B109" s="7" t="s">
        <v>49</v>
      </c>
      <c r="C109" s="7">
        <v>2</v>
      </c>
      <c r="D109" s="7">
        <f t="shared" si="12"/>
        <v>4</v>
      </c>
      <c r="E109" s="7">
        <f t="shared" si="13"/>
        <v>2</v>
      </c>
      <c r="F109" s="7">
        <v>2134</v>
      </c>
      <c r="G109" s="9">
        <v>41466</v>
      </c>
      <c r="H109" s="10">
        <v>14</v>
      </c>
      <c r="I109" s="10">
        <v>1.5</v>
      </c>
      <c r="J109" s="10">
        <v>10</v>
      </c>
      <c r="K109" s="10">
        <f t="shared" si="18"/>
        <v>15</v>
      </c>
      <c r="L109" s="10">
        <v>18.927067630087848</v>
      </c>
      <c r="M109" s="15"/>
      <c r="N109" s="23">
        <f t="shared" si="19"/>
        <v>1766.5263121415328</v>
      </c>
    </row>
    <row r="110" spans="1:14" ht="15">
      <c r="A110" s="18">
        <v>46</v>
      </c>
      <c r="B110" s="7" t="s">
        <v>50</v>
      </c>
      <c r="C110" s="7">
        <v>2</v>
      </c>
      <c r="D110" s="7">
        <f t="shared" si="12"/>
        <v>4</v>
      </c>
      <c r="E110" s="7">
        <f t="shared" si="13"/>
        <v>3</v>
      </c>
      <c r="F110" s="7">
        <v>2135</v>
      </c>
      <c r="G110" s="9">
        <v>41466</v>
      </c>
      <c r="H110" s="10">
        <v>15.3</v>
      </c>
      <c r="I110" s="10">
        <v>1.5</v>
      </c>
      <c r="J110" s="10">
        <v>10</v>
      </c>
      <c r="K110" s="10">
        <f t="shared" si="18"/>
        <v>15</v>
      </c>
      <c r="L110" s="10">
        <v>17.138193688792164</v>
      </c>
      <c r="M110" s="15"/>
      <c r="N110" s="23">
        <f t="shared" si="19"/>
        <v>1748.0957562568008</v>
      </c>
    </row>
    <row r="111" spans="1:14" ht="15">
      <c r="A111" s="18">
        <v>56</v>
      </c>
      <c r="B111" s="7" t="s">
        <v>51</v>
      </c>
      <c r="C111" s="7">
        <v>2</v>
      </c>
      <c r="D111" s="7">
        <f t="shared" si="12"/>
        <v>4</v>
      </c>
      <c r="E111" s="7">
        <f t="shared" si="13"/>
        <v>4</v>
      </c>
      <c r="F111" s="7">
        <v>2136</v>
      </c>
      <c r="G111" s="9">
        <v>41466</v>
      </c>
      <c r="H111" s="10">
        <v>16.4</v>
      </c>
      <c r="I111" s="10">
        <v>1.5</v>
      </c>
      <c r="J111" s="10">
        <v>10</v>
      </c>
      <c r="K111" s="10">
        <f t="shared" si="18"/>
        <v>15</v>
      </c>
      <c r="L111" s="10">
        <v>16.96317954308935</v>
      </c>
      <c r="M111" s="15"/>
      <c r="N111" s="23">
        <f t="shared" si="19"/>
        <v>1854.6409633777687</v>
      </c>
    </row>
    <row r="112" spans="1:14" ht="15">
      <c r="A112" s="18">
        <v>58</v>
      </c>
      <c r="B112" s="7" t="s">
        <v>52</v>
      </c>
      <c r="C112" s="7">
        <v>2</v>
      </c>
      <c r="D112" s="7">
        <f t="shared" si="12"/>
        <v>4</v>
      </c>
      <c r="E112" s="7">
        <f t="shared" si="13"/>
        <v>1</v>
      </c>
      <c r="F112" s="7">
        <v>2137</v>
      </c>
      <c r="G112" s="9">
        <v>41466</v>
      </c>
      <c r="H112" s="10">
        <v>13.7</v>
      </c>
      <c r="I112" s="10">
        <v>1.5</v>
      </c>
      <c r="J112" s="10">
        <v>10</v>
      </c>
      <c r="K112" s="10">
        <f t="shared" si="18"/>
        <v>15</v>
      </c>
      <c r="L112" s="10">
        <v>15.970411114799186</v>
      </c>
      <c r="M112" s="15"/>
      <c r="N112" s="23">
        <f t="shared" si="19"/>
        <v>1458.6308818183254</v>
      </c>
    </row>
    <row r="113" spans="1:14" ht="15">
      <c r="A113" s="18">
        <v>62</v>
      </c>
      <c r="B113" s="7" t="s">
        <v>53</v>
      </c>
      <c r="C113" s="7">
        <v>2</v>
      </c>
      <c r="D113" s="7">
        <f t="shared" si="12"/>
        <v>4</v>
      </c>
      <c r="E113" s="7">
        <f t="shared" si="13"/>
        <v>2</v>
      </c>
      <c r="F113" s="7">
        <v>2138</v>
      </c>
      <c r="G113" s="9">
        <v>41466</v>
      </c>
      <c r="H113" s="10">
        <v>11.9</v>
      </c>
      <c r="I113" s="10">
        <v>1.5</v>
      </c>
      <c r="J113" s="10">
        <v>10</v>
      </c>
      <c r="K113" s="10">
        <f t="shared" si="18"/>
        <v>15</v>
      </c>
      <c r="L113" s="10">
        <v>16.215368062404735</v>
      </c>
      <c r="M113" s="15"/>
      <c r="N113" s="23">
        <f t="shared" si="19"/>
        <v>1286.4191996174422</v>
      </c>
    </row>
    <row r="114" spans="1:14" ht="15">
      <c r="A114" s="18">
        <v>63</v>
      </c>
      <c r="B114" s="7" t="s">
        <v>54</v>
      </c>
      <c r="C114" s="7">
        <v>2</v>
      </c>
      <c r="D114" s="7">
        <f t="shared" si="12"/>
        <v>4</v>
      </c>
      <c r="E114" s="7">
        <f t="shared" si="13"/>
        <v>3</v>
      </c>
      <c r="F114" s="7">
        <v>2139</v>
      </c>
      <c r="G114" s="9">
        <v>41466</v>
      </c>
      <c r="H114" s="10">
        <v>11.8</v>
      </c>
      <c r="I114" s="10">
        <v>1.5</v>
      </c>
      <c r="J114" s="10">
        <v>10</v>
      </c>
      <c r="K114" s="10">
        <f t="shared" si="18"/>
        <v>15</v>
      </c>
      <c r="L114" s="10">
        <v>16.65362035225049</v>
      </c>
      <c r="M114" s="15"/>
      <c r="N114" s="23">
        <f t="shared" si="19"/>
        <v>1310.084801043705</v>
      </c>
    </row>
    <row r="115" spans="1:14" ht="15">
      <c r="A115" s="18">
        <v>67</v>
      </c>
      <c r="B115" s="7" t="s">
        <v>55</v>
      </c>
      <c r="C115" s="7">
        <v>2</v>
      </c>
      <c r="D115" s="7">
        <f t="shared" si="12"/>
        <v>4</v>
      </c>
      <c r="E115" s="7">
        <f t="shared" si="13"/>
        <v>4</v>
      </c>
      <c r="F115" s="7">
        <v>2140</v>
      </c>
      <c r="G115" s="9">
        <v>41466</v>
      </c>
      <c r="H115" s="10">
        <v>9.9</v>
      </c>
      <c r="I115" s="10">
        <v>1.5</v>
      </c>
      <c r="J115" s="10">
        <v>10</v>
      </c>
      <c r="K115" s="10">
        <f t="shared" si="18"/>
        <v>15</v>
      </c>
      <c r="L115" s="10">
        <v>16.30916504165928</v>
      </c>
      <c r="M115" s="15"/>
      <c r="N115" s="23">
        <f t="shared" si="19"/>
        <v>1076.4048927495126</v>
      </c>
    </row>
    <row r="116" spans="1:14" ht="15">
      <c r="A116" s="15"/>
      <c r="B116" s="7"/>
      <c r="C116" s="7"/>
      <c r="D116" s="7">
        <f t="shared" si="12"/>
      </c>
      <c r="E116" s="7">
        <f t="shared" si="13"/>
      </c>
      <c r="F116" s="7"/>
      <c r="G116" s="9"/>
      <c r="H116" s="10"/>
      <c r="I116" s="10"/>
      <c r="J116" s="10"/>
      <c r="K116" s="10"/>
      <c r="L116" s="10"/>
      <c r="M116" s="15"/>
      <c r="N116" s="23"/>
    </row>
    <row r="117" spans="1:14" ht="15">
      <c r="A117" s="15">
        <v>2</v>
      </c>
      <c r="B117" s="7" t="s">
        <v>68</v>
      </c>
      <c r="C117" s="7">
        <v>2</v>
      </c>
      <c r="D117" s="7">
        <f t="shared" si="12"/>
        <v>5</v>
      </c>
      <c r="E117" s="7">
        <f t="shared" si="13"/>
        <v>1</v>
      </c>
      <c r="F117" s="7">
        <v>2141</v>
      </c>
      <c r="G117" s="9">
        <v>41471</v>
      </c>
      <c r="H117" s="10">
        <v>9.1</v>
      </c>
      <c r="I117" s="10">
        <v>1.5</v>
      </c>
      <c r="J117" s="10">
        <v>10</v>
      </c>
      <c r="K117" s="10">
        <f aca="true" t="shared" si="20" ref="K117:K136">I117*J117</f>
        <v>15</v>
      </c>
      <c r="L117" s="10">
        <v>23.319509244859166</v>
      </c>
      <c r="M117" s="15" t="s">
        <v>88</v>
      </c>
      <c r="N117" s="23">
        <f aca="true" t="shared" si="21" ref="N117:N136">+H117*L117*100/K117</f>
        <v>1414.7168941881225</v>
      </c>
    </row>
    <row r="118" spans="1:14" ht="15">
      <c r="A118" s="15">
        <v>13</v>
      </c>
      <c r="B118" s="7" t="s">
        <v>70</v>
      </c>
      <c r="C118" s="7">
        <v>2</v>
      </c>
      <c r="D118" s="7">
        <f t="shared" si="12"/>
        <v>5</v>
      </c>
      <c r="E118" s="7">
        <f t="shared" si="13"/>
        <v>2</v>
      </c>
      <c r="F118" s="7">
        <v>2142</v>
      </c>
      <c r="G118" s="9">
        <v>41471</v>
      </c>
      <c r="H118" s="10">
        <v>11.4</v>
      </c>
      <c r="I118" s="10">
        <v>1.5</v>
      </c>
      <c r="J118" s="10">
        <v>10</v>
      </c>
      <c r="K118" s="10">
        <f t="shared" si="20"/>
        <v>15</v>
      </c>
      <c r="L118" s="10">
        <v>20.79040130151844</v>
      </c>
      <c r="M118" s="15"/>
      <c r="N118" s="23">
        <f t="shared" si="21"/>
        <v>1580.0704989154015</v>
      </c>
    </row>
    <row r="119" spans="1:14" ht="15">
      <c r="A119" s="15">
        <v>17</v>
      </c>
      <c r="B119" s="7" t="s">
        <v>71</v>
      </c>
      <c r="C119" s="7">
        <v>2</v>
      </c>
      <c r="D119" s="7">
        <f t="shared" si="12"/>
        <v>5</v>
      </c>
      <c r="E119" s="7">
        <f t="shared" si="13"/>
        <v>3</v>
      </c>
      <c r="F119" s="7">
        <v>2143</v>
      </c>
      <c r="G119" s="9">
        <v>41471</v>
      </c>
      <c r="H119" s="10">
        <v>7.9</v>
      </c>
      <c r="I119" s="10">
        <v>1.5</v>
      </c>
      <c r="J119" s="10">
        <v>10</v>
      </c>
      <c r="K119" s="10">
        <f t="shared" si="20"/>
        <v>15</v>
      </c>
      <c r="L119" s="10">
        <v>22.67053701015965</v>
      </c>
      <c r="M119" s="15"/>
      <c r="N119" s="23">
        <f t="shared" si="21"/>
        <v>1193.9816158684082</v>
      </c>
    </row>
    <row r="120" spans="1:14" ht="15">
      <c r="A120" s="15">
        <v>25</v>
      </c>
      <c r="B120" s="7" t="s">
        <v>72</v>
      </c>
      <c r="C120" s="7">
        <v>2</v>
      </c>
      <c r="D120" s="7">
        <f t="shared" si="12"/>
        <v>5</v>
      </c>
      <c r="E120" s="7">
        <f t="shared" si="13"/>
        <v>4</v>
      </c>
      <c r="F120" s="7">
        <v>2144</v>
      </c>
      <c r="G120" s="9">
        <v>41471</v>
      </c>
      <c r="H120" s="10">
        <v>6.4</v>
      </c>
      <c r="I120" s="10">
        <v>1.5</v>
      </c>
      <c r="J120" s="10">
        <v>10</v>
      </c>
      <c r="K120" s="10">
        <f t="shared" si="20"/>
        <v>15</v>
      </c>
      <c r="L120" s="10">
        <v>23.9885460927397</v>
      </c>
      <c r="M120" s="15"/>
      <c r="N120" s="23">
        <f t="shared" si="21"/>
        <v>1023.5112999568938</v>
      </c>
    </row>
    <row r="121" spans="1:14" ht="15">
      <c r="A121" s="15">
        <v>29</v>
      </c>
      <c r="B121" s="7" t="s">
        <v>73</v>
      </c>
      <c r="C121" s="7">
        <v>2</v>
      </c>
      <c r="D121" s="7">
        <f t="shared" si="12"/>
        <v>5</v>
      </c>
      <c r="E121" s="7">
        <f t="shared" si="13"/>
        <v>1</v>
      </c>
      <c r="F121" s="7">
        <v>2145</v>
      </c>
      <c r="G121" s="9">
        <v>41471</v>
      </c>
      <c r="H121" s="10">
        <v>16.3</v>
      </c>
      <c r="I121" s="10">
        <v>1.5</v>
      </c>
      <c r="J121" s="10">
        <v>10</v>
      </c>
      <c r="K121" s="10">
        <f t="shared" si="20"/>
        <v>15</v>
      </c>
      <c r="L121" s="10">
        <v>18.51234922458357</v>
      </c>
      <c r="M121" s="15"/>
      <c r="N121" s="23">
        <f t="shared" si="21"/>
        <v>2011.675282404748</v>
      </c>
    </row>
    <row r="122" spans="1:14" ht="15">
      <c r="A122" s="15">
        <v>40</v>
      </c>
      <c r="B122" s="7" t="s">
        <v>74</v>
      </c>
      <c r="C122" s="7">
        <v>2</v>
      </c>
      <c r="D122" s="7">
        <f t="shared" si="12"/>
        <v>5</v>
      </c>
      <c r="E122" s="7">
        <f t="shared" si="13"/>
        <v>2</v>
      </c>
      <c r="F122" s="7">
        <v>2146</v>
      </c>
      <c r="G122" s="9">
        <v>41471</v>
      </c>
      <c r="H122" s="10">
        <v>11.8</v>
      </c>
      <c r="I122" s="10">
        <v>1.5</v>
      </c>
      <c r="J122" s="10">
        <v>10</v>
      </c>
      <c r="K122" s="10">
        <f t="shared" si="20"/>
        <v>15</v>
      </c>
      <c r="L122" s="10">
        <v>19.63244481466056</v>
      </c>
      <c r="M122" s="15"/>
      <c r="N122" s="23">
        <f t="shared" si="21"/>
        <v>1544.4189920866306</v>
      </c>
    </row>
    <row r="123" spans="1:14" ht="15">
      <c r="A123" s="15">
        <v>45</v>
      </c>
      <c r="B123" s="7" t="s">
        <v>75</v>
      </c>
      <c r="C123" s="7">
        <v>2</v>
      </c>
      <c r="D123" s="7">
        <f t="shared" si="12"/>
        <v>5</v>
      </c>
      <c r="E123" s="7">
        <f t="shared" si="13"/>
        <v>3</v>
      </c>
      <c r="F123" s="7">
        <v>2147</v>
      </c>
      <c r="G123" s="9">
        <v>41471</v>
      </c>
      <c r="H123" s="10">
        <v>14.1</v>
      </c>
      <c r="I123" s="10">
        <v>1.5</v>
      </c>
      <c r="J123" s="10">
        <v>10</v>
      </c>
      <c r="K123" s="10">
        <f t="shared" si="20"/>
        <v>15</v>
      </c>
      <c r="L123" s="10">
        <v>18.0333389459505</v>
      </c>
      <c r="M123" s="15"/>
      <c r="N123" s="23">
        <f t="shared" si="21"/>
        <v>1695.1338609193472</v>
      </c>
    </row>
    <row r="124" spans="1:14" ht="15">
      <c r="A124" s="15">
        <v>53</v>
      </c>
      <c r="B124" s="7" t="s">
        <v>76</v>
      </c>
      <c r="C124" s="7">
        <v>2</v>
      </c>
      <c r="D124" s="7">
        <f t="shared" si="12"/>
        <v>5</v>
      </c>
      <c r="E124" s="7">
        <f t="shared" si="13"/>
        <v>4</v>
      </c>
      <c r="F124" s="7">
        <v>2148</v>
      </c>
      <c r="G124" s="9">
        <v>41471</v>
      </c>
      <c r="H124" s="10">
        <v>16.1</v>
      </c>
      <c r="I124" s="10">
        <v>1.5</v>
      </c>
      <c r="J124" s="10">
        <v>10</v>
      </c>
      <c r="K124" s="10">
        <f t="shared" si="20"/>
        <v>15</v>
      </c>
      <c r="L124" s="10">
        <v>17.322674270584045</v>
      </c>
      <c r="M124" s="15" t="s">
        <v>89</v>
      </c>
      <c r="N124" s="23">
        <f t="shared" si="21"/>
        <v>1859.3003717093545</v>
      </c>
    </row>
    <row r="125" spans="1:14" ht="15">
      <c r="A125" s="15">
        <v>4</v>
      </c>
      <c r="B125" s="7" t="s">
        <v>56</v>
      </c>
      <c r="C125" s="7">
        <v>2</v>
      </c>
      <c r="D125" s="7">
        <f t="shared" si="12"/>
        <v>6</v>
      </c>
      <c r="E125" s="7">
        <f t="shared" si="13"/>
        <v>1</v>
      </c>
      <c r="F125" s="7">
        <v>2149</v>
      </c>
      <c r="G125" s="9">
        <v>41471</v>
      </c>
      <c r="H125" s="10">
        <v>13.3</v>
      </c>
      <c r="I125" s="10">
        <v>1.5</v>
      </c>
      <c r="J125" s="10">
        <v>10</v>
      </c>
      <c r="K125" s="10">
        <f t="shared" si="20"/>
        <v>15</v>
      </c>
      <c r="L125" s="10">
        <v>22.271424850221415</v>
      </c>
      <c r="M125" s="15"/>
      <c r="N125" s="23">
        <f t="shared" si="21"/>
        <v>1974.7330033862988</v>
      </c>
    </row>
    <row r="126" spans="1:14" ht="15">
      <c r="A126" s="15">
        <v>10</v>
      </c>
      <c r="B126" s="7" t="s">
        <v>57</v>
      </c>
      <c r="C126" s="7">
        <v>2</v>
      </c>
      <c r="D126" s="7">
        <f t="shared" si="12"/>
        <v>6</v>
      </c>
      <c r="E126" s="7">
        <f t="shared" si="13"/>
        <v>2</v>
      </c>
      <c r="F126" s="7">
        <v>2150</v>
      </c>
      <c r="G126" s="9">
        <v>41471</v>
      </c>
      <c r="H126" s="10">
        <v>9.9</v>
      </c>
      <c r="I126" s="10">
        <v>1.5</v>
      </c>
      <c r="J126" s="10">
        <v>10</v>
      </c>
      <c r="K126" s="10">
        <f t="shared" si="20"/>
        <v>15</v>
      </c>
      <c r="L126" s="10">
        <v>21.367867260218535</v>
      </c>
      <c r="M126" s="15"/>
      <c r="N126" s="23">
        <f t="shared" si="21"/>
        <v>1410.2792391744233</v>
      </c>
    </row>
    <row r="127" spans="1:14" ht="15">
      <c r="A127" s="15">
        <v>15</v>
      </c>
      <c r="B127" s="7" t="s">
        <v>58</v>
      </c>
      <c r="C127" s="7">
        <v>2</v>
      </c>
      <c r="D127" s="7">
        <f t="shared" si="12"/>
        <v>6</v>
      </c>
      <c r="E127" s="7">
        <f t="shared" si="13"/>
        <v>3</v>
      </c>
      <c r="F127" s="7">
        <v>2151</v>
      </c>
      <c r="G127" s="9">
        <v>41471</v>
      </c>
      <c r="H127" s="10">
        <v>12.6</v>
      </c>
      <c r="I127" s="10">
        <v>1.5</v>
      </c>
      <c r="J127" s="10">
        <v>10</v>
      </c>
      <c r="K127" s="10">
        <f t="shared" si="20"/>
        <v>15</v>
      </c>
      <c r="L127" s="10">
        <v>22.38746889843927</v>
      </c>
      <c r="M127" s="15"/>
      <c r="N127" s="23">
        <f t="shared" si="21"/>
        <v>1880.5473874688985</v>
      </c>
    </row>
    <row r="128" spans="1:14" ht="15">
      <c r="A128" s="15">
        <v>22</v>
      </c>
      <c r="B128" s="7" t="s">
        <v>59</v>
      </c>
      <c r="C128" s="7">
        <v>2</v>
      </c>
      <c r="D128" s="7">
        <f t="shared" si="12"/>
        <v>6</v>
      </c>
      <c r="E128" s="7">
        <f t="shared" si="13"/>
        <v>4</v>
      </c>
      <c r="F128" s="7">
        <v>2152</v>
      </c>
      <c r="G128" s="9">
        <v>41471</v>
      </c>
      <c r="H128" s="10">
        <v>10.1</v>
      </c>
      <c r="I128" s="10">
        <v>1.5</v>
      </c>
      <c r="J128" s="10">
        <v>10</v>
      </c>
      <c r="K128" s="10">
        <f t="shared" si="20"/>
        <v>15</v>
      </c>
      <c r="L128" s="10">
        <v>22.297074169473614</v>
      </c>
      <c r="M128" s="15"/>
      <c r="N128" s="23">
        <f t="shared" si="21"/>
        <v>1501.3363274112232</v>
      </c>
    </row>
    <row r="129" spans="1:14" ht="15">
      <c r="A129" s="15">
        <v>32</v>
      </c>
      <c r="B129" s="7" t="s">
        <v>60</v>
      </c>
      <c r="C129" s="7">
        <v>2</v>
      </c>
      <c r="D129" s="7">
        <f t="shared" si="12"/>
        <v>6</v>
      </c>
      <c r="E129" s="7">
        <f t="shared" si="13"/>
        <v>1</v>
      </c>
      <c r="F129" s="7">
        <v>2153</v>
      </c>
      <c r="G129" s="9">
        <v>41471</v>
      </c>
      <c r="H129" s="10">
        <v>19.8</v>
      </c>
      <c r="I129" s="10">
        <v>1.5</v>
      </c>
      <c r="J129" s="10">
        <v>10</v>
      </c>
      <c r="K129" s="10">
        <f t="shared" si="20"/>
        <v>15</v>
      </c>
      <c r="L129" s="10">
        <v>18.951987609705732</v>
      </c>
      <c r="M129" s="15"/>
      <c r="N129" s="23">
        <f t="shared" si="21"/>
        <v>2501.6623644811566</v>
      </c>
    </row>
    <row r="130" spans="1:14" ht="15">
      <c r="A130" s="15">
        <v>41</v>
      </c>
      <c r="B130" s="7" t="s">
        <v>61</v>
      </c>
      <c r="C130" s="7">
        <v>2</v>
      </c>
      <c r="D130" s="7">
        <f t="shared" si="12"/>
        <v>6</v>
      </c>
      <c r="E130" s="7">
        <f t="shared" si="13"/>
        <v>2</v>
      </c>
      <c r="F130" s="7">
        <v>2154</v>
      </c>
      <c r="G130" s="9">
        <v>41471</v>
      </c>
      <c r="H130" s="10">
        <v>18.3</v>
      </c>
      <c r="I130" s="10">
        <v>1.5</v>
      </c>
      <c r="J130" s="10">
        <v>10</v>
      </c>
      <c r="K130" s="10">
        <f t="shared" si="20"/>
        <v>15</v>
      </c>
      <c r="L130" s="10">
        <v>19.26661886715149</v>
      </c>
      <c r="M130" s="15"/>
      <c r="N130" s="23">
        <f t="shared" si="21"/>
        <v>2350.5275017924814</v>
      </c>
    </row>
    <row r="131" spans="1:14" ht="15">
      <c r="A131" s="15">
        <v>44</v>
      </c>
      <c r="B131" s="7" t="s">
        <v>62</v>
      </c>
      <c r="C131" s="7">
        <v>2</v>
      </c>
      <c r="D131" s="7">
        <f t="shared" si="12"/>
        <v>6</v>
      </c>
      <c r="E131" s="7">
        <f t="shared" si="13"/>
        <v>3</v>
      </c>
      <c r="F131" s="7">
        <v>2155</v>
      </c>
      <c r="G131" s="9">
        <v>41471</v>
      </c>
      <c r="H131" s="10">
        <v>15.7</v>
      </c>
      <c r="I131" s="10">
        <v>1.5</v>
      </c>
      <c r="J131" s="10">
        <v>10</v>
      </c>
      <c r="K131" s="10">
        <f t="shared" si="20"/>
        <v>15</v>
      </c>
      <c r="L131" s="10">
        <v>18.439245616945968</v>
      </c>
      <c r="M131" s="15"/>
      <c r="N131" s="23">
        <f t="shared" si="21"/>
        <v>1929.9743745736778</v>
      </c>
    </row>
    <row r="132" spans="1:14" ht="15">
      <c r="A132" s="15">
        <v>55</v>
      </c>
      <c r="B132" s="7" t="s">
        <v>63</v>
      </c>
      <c r="C132" s="7">
        <v>2</v>
      </c>
      <c r="D132" s="7">
        <f t="shared" si="12"/>
        <v>6</v>
      </c>
      <c r="E132" s="7">
        <f t="shared" si="13"/>
        <v>4</v>
      </c>
      <c r="F132" s="7">
        <v>2156</v>
      </c>
      <c r="G132" s="9">
        <v>41471</v>
      </c>
      <c r="H132" s="10">
        <v>17.9</v>
      </c>
      <c r="I132" s="10">
        <v>1.5</v>
      </c>
      <c r="J132" s="10">
        <v>10</v>
      </c>
      <c r="K132" s="10">
        <f t="shared" si="20"/>
        <v>15</v>
      </c>
      <c r="L132" s="10">
        <v>18.116492080360302</v>
      </c>
      <c r="M132" s="15"/>
      <c r="N132" s="23">
        <f t="shared" si="21"/>
        <v>2161.9013882563295</v>
      </c>
    </row>
    <row r="133" spans="1:14" ht="15">
      <c r="A133" s="15">
        <v>57</v>
      </c>
      <c r="B133" s="7" t="s">
        <v>64</v>
      </c>
      <c r="C133" s="7">
        <v>2</v>
      </c>
      <c r="D133" s="7">
        <f t="shared" si="12"/>
        <v>6</v>
      </c>
      <c r="E133" s="7">
        <f t="shared" si="13"/>
        <v>1</v>
      </c>
      <c r="F133" s="7">
        <v>2157</v>
      </c>
      <c r="G133" s="9">
        <v>41471</v>
      </c>
      <c r="H133" s="10">
        <v>18</v>
      </c>
      <c r="I133" s="10">
        <v>1.5</v>
      </c>
      <c r="J133" s="10">
        <v>10</v>
      </c>
      <c r="K133" s="10">
        <f t="shared" si="20"/>
        <v>15</v>
      </c>
      <c r="L133" s="10">
        <v>15.766276837144355</v>
      </c>
      <c r="M133" s="15"/>
      <c r="N133" s="23">
        <f t="shared" si="21"/>
        <v>1891.9532204573227</v>
      </c>
    </row>
    <row r="134" spans="1:14" ht="15">
      <c r="A134" s="15">
        <v>61</v>
      </c>
      <c r="B134" s="7" t="s">
        <v>65</v>
      </c>
      <c r="C134" s="7">
        <v>2</v>
      </c>
      <c r="D134" s="7">
        <f t="shared" si="12"/>
        <v>6</v>
      </c>
      <c r="E134" s="7">
        <f t="shared" si="13"/>
        <v>2</v>
      </c>
      <c r="F134" s="7">
        <v>2158</v>
      </c>
      <c r="G134" s="9">
        <v>41471</v>
      </c>
      <c r="H134" s="10">
        <v>19.4</v>
      </c>
      <c r="I134" s="10">
        <v>1.5</v>
      </c>
      <c r="J134" s="10">
        <v>10</v>
      </c>
      <c r="K134" s="10">
        <f t="shared" si="20"/>
        <v>15</v>
      </c>
      <c r="L134" s="10">
        <v>17.515191747944645</v>
      </c>
      <c r="M134" s="15"/>
      <c r="N134" s="23">
        <f t="shared" si="21"/>
        <v>2265.298132734174</v>
      </c>
    </row>
    <row r="135" spans="1:14" ht="15">
      <c r="A135" s="15">
        <v>64</v>
      </c>
      <c r="B135" s="7" t="s">
        <v>66</v>
      </c>
      <c r="C135" s="7">
        <v>2</v>
      </c>
      <c r="D135" s="7">
        <f t="shared" si="12"/>
        <v>6</v>
      </c>
      <c r="E135" s="7">
        <f t="shared" si="13"/>
        <v>3</v>
      </c>
      <c r="F135" s="7">
        <v>2159</v>
      </c>
      <c r="G135" s="9">
        <v>41471</v>
      </c>
      <c r="H135" s="10">
        <v>12.5</v>
      </c>
      <c r="I135" s="10">
        <v>1.5</v>
      </c>
      <c r="J135" s="10">
        <v>10</v>
      </c>
      <c r="K135" s="10">
        <f t="shared" si="20"/>
        <v>15</v>
      </c>
      <c r="L135" s="10">
        <v>17.969773299748113</v>
      </c>
      <c r="M135" s="15"/>
      <c r="N135" s="23">
        <f t="shared" si="21"/>
        <v>1497.4811083123427</v>
      </c>
    </row>
    <row r="136" spans="1:14" ht="15">
      <c r="A136" s="15">
        <v>66</v>
      </c>
      <c r="B136" s="7" t="s">
        <v>67</v>
      </c>
      <c r="C136" s="7">
        <v>2</v>
      </c>
      <c r="D136" s="7">
        <f t="shared" si="12"/>
        <v>6</v>
      </c>
      <c r="E136" s="7">
        <f t="shared" si="13"/>
        <v>4</v>
      </c>
      <c r="F136" s="7">
        <v>2160</v>
      </c>
      <c r="G136" s="9">
        <v>41471</v>
      </c>
      <c r="H136" s="10">
        <v>13.6</v>
      </c>
      <c r="I136" s="10">
        <v>1.5</v>
      </c>
      <c r="J136" s="10">
        <v>10</v>
      </c>
      <c r="K136" s="10">
        <f t="shared" si="20"/>
        <v>15</v>
      </c>
      <c r="L136" s="10">
        <v>17.664214512688808</v>
      </c>
      <c r="M136" s="15"/>
      <c r="N136" s="23">
        <f t="shared" si="21"/>
        <v>1601.555449150452</v>
      </c>
    </row>
    <row r="137" spans="1:14" ht="15">
      <c r="A137" s="15"/>
      <c r="B137" s="7"/>
      <c r="C137" s="7"/>
      <c r="D137" s="7">
        <f t="shared" si="12"/>
      </c>
      <c r="E137" s="7">
        <f t="shared" si="13"/>
      </c>
      <c r="F137" s="7"/>
      <c r="G137" s="9"/>
      <c r="H137" s="10"/>
      <c r="I137" s="10"/>
      <c r="J137" s="10"/>
      <c r="K137" s="10"/>
      <c r="L137" s="10"/>
      <c r="M137" s="15"/>
      <c r="N137" s="23"/>
    </row>
    <row r="138" spans="1:14" ht="15">
      <c r="A138" s="15">
        <v>1</v>
      </c>
      <c r="B138" s="7" t="s">
        <v>22</v>
      </c>
      <c r="C138" s="7">
        <v>3</v>
      </c>
      <c r="D138" s="7">
        <f aca="true" t="shared" si="22" ref="D138:D201">IF(B138&lt;&gt;"",VALUE(MID(B138,2,1)),"")</f>
        <v>2</v>
      </c>
      <c r="E138" s="7">
        <f aca="true" t="shared" si="23" ref="E138:E201">IF(B138&lt;&gt;"",VALUE(RIGHT(B138)),"")</f>
        <v>1</v>
      </c>
      <c r="F138" s="7">
        <v>2161</v>
      </c>
      <c r="G138" s="9">
        <v>41480</v>
      </c>
      <c r="H138" s="10">
        <v>4</v>
      </c>
      <c r="I138" s="10">
        <v>1.5</v>
      </c>
      <c r="J138" s="10">
        <v>10</v>
      </c>
      <c r="K138" s="10">
        <f aca="true" t="shared" si="24" ref="K138:K157">I138*J138</f>
        <v>15</v>
      </c>
      <c r="L138" s="10">
        <v>25.992091512498234</v>
      </c>
      <c r="M138" s="15" t="s">
        <v>90</v>
      </c>
      <c r="N138" s="23">
        <f aca="true" t="shared" si="25" ref="N138:N157">+H138*L138*100/K138</f>
        <v>693.1224403332864</v>
      </c>
    </row>
    <row r="139" spans="1:14" ht="15">
      <c r="A139" s="15">
        <v>8</v>
      </c>
      <c r="B139" s="7" t="s">
        <v>24</v>
      </c>
      <c r="C139" s="7">
        <v>3</v>
      </c>
      <c r="D139" s="7">
        <f t="shared" si="22"/>
        <v>2</v>
      </c>
      <c r="E139" s="7">
        <f t="shared" si="23"/>
        <v>2</v>
      </c>
      <c r="F139" s="7">
        <v>2162</v>
      </c>
      <c r="G139" s="9">
        <v>41480</v>
      </c>
      <c r="H139" s="10">
        <v>5.4</v>
      </c>
      <c r="I139" s="10">
        <v>1.5</v>
      </c>
      <c r="J139" s="10">
        <v>10</v>
      </c>
      <c r="K139" s="10">
        <f t="shared" si="24"/>
        <v>15</v>
      </c>
      <c r="L139" s="10">
        <v>24.758153676064122</v>
      </c>
      <c r="M139" s="15"/>
      <c r="N139" s="23">
        <f t="shared" si="25"/>
        <v>891.2935323383084</v>
      </c>
    </row>
    <row r="140" spans="1:14" ht="15">
      <c r="A140" s="15">
        <v>16</v>
      </c>
      <c r="B140" s="7" t="s">
        <v>25</v>
      </c>
      <c r="C140" s="7">
        <v>3</v>
      </c>
      <c r="D140" s="7">
        <f t="shared" si="22"/>
        <v>2</v>
      </c>
      <c r="E140" s="7">
        <f t="shared" si="23"/>
        <v>3</v>
      </c>
      <c r="F140" s="7">
        <v>2163</v>
      </c>
      <c r="G140" s="9">
        <v>41480</v>
      </c>
      <c r="H140" s="10">
        <v>4.2</v>
      </c>
      <c r="I140" s="10">
        <v>1.5</v>
      </c>
      <c r="J140" s="10">
        <v>10</v>
      </c>
      <c r="K140" s="10">
        <f t="shared" si="24"/>
        <v>15</v>
      </c>
      <c r="L140" s="10">
        <v>24.91330658869926</v>
      </c>
      <c r="M140" s="15"/>
      <c r="N140" s="23">
        <f t="shared" si="25"/>
        <v>697.5725844835794</v>
      </c>
    </row>
    <row r="141" spans="1:14" ht="15">
      <c r="A141" s="15">
        <v>24</v>
      </c>
      <c r="B141" s="7" t="s">
        <v>26</v>
      </c>
      <c r="C141" s="7">
        <v>3</v>
      </c>
      <c r="D141" s="7">
        <f t="shared" si="22"/>
        <v>2</v>
      </c>
      <c r="E141" s="7">
        <f t="shared" si="23"/>
        <v>4</v>
      </c>
      <c r="F141" s="7">
        <v>2164</v>
      </c>
      <c r="G141" s="9">
        <v>41480</v>
      </c>
      <c r="H141" s="10">
        <v>5.7</v>
      </c>
      <c r="I141" s="10">
        <v>1.5</v>
      </c>
      <c r="J141" s="10">
        <v>10</v>
      </c>
      <c r="K141" s="10">
        <f t="shared" si="24"/>
        <v>15</v>
      </c>
      <c r="L141" s="10">
        <v>24.53263365037717</v>
      </c>
      <c r="M141" s="15"/>
      <c r="N141" s="23">
        <f t="shared" si="25"/>
        <v>932.2400787143325</v>
      </c>
    </row>
    <row r="142" spans="1:14" ht="15">
      <c r="A142" s="15">
        <v>35</v>
      </c>
      <c r="B142" s="7" t="s">
        <v>27</v>
      </c>
      <c r="C142" s="7">
        <v>3</v>
      </c>
      <c r="D142" s="7">
        <f t="shared" si="22"/>
        <v>2</v>
      </c>
      <c r="E142" s="7">
        <f t="shared" si="23"/>
        <v>1</v>
      </c>
      <c r="F142" s="7">
        <v>2165</v>
      </c>
      <c r="G142" s="9">
        <v>41480</v>
      </c>
      <c r="H142" s="10">
        <v>9.6</v>
      </c>
      <c r="I142" s="10">
        <v>1.5</v>
      </c>
      <c r="J142" s="10">
        <v>10</v>
      </c>
      <c r="K142" s="10">
        <f t="shared" si="24"/>
        <v>15</v>
      </c>
      <c r="L142" s="10">
        <v>22.130170461318393</v>
      </c>
      <c r="M142" s="15"/>
      <c r="N142" s="23">
        <f t="shared" si="25"/>
        <v>1416.3309095243771</v>
      </c>
    </row>
    <row r="143" spans="1:14" ht="15">
      <c r="A143" s="15">
        <v>37</v>
      </c>
      <c r="B143" s="7" t="s">
        <v>28</v>
      </c>
      <c r="C143" s="7">
        <v>3</v>
      </c>
      <c r="D143" s="7">
        <f t="shared" si="22"/>
        <v>2</v>
      </c>
      <c r="E143" s="7">
        <f t="shared" si="23"/>
        <v>2</v>
      </c>
      <c r="F143" s="7">
        <v>2166</v>
      </c>
      <c r="G143" s="9">
        <v>41480</v>
      </c>
      <c r="H143" s="10">
        <v>7.9</v>
      </c>
      <c r="I143" s="10">
        <v>1.5</v>
      </c>
      <c r="J143" s="10">
        <v>10</v>
      </c>
      <c r="K143" s="10">
        <f t="shared" si="24"/>
        <v>15</v>
      </c>
      <c r="L143" s="10">
        <v>21.08260533008957</v>
      </c>
      <c r="M143" s="15"/>
      <c r="N143" s="23">
        <f t="shared" si="25"/>
        <v>1110.3505473847176</v>
      </c>
    </row>
    <row r="144" spans="1:14" ht="15">
      <c r="A144" s="15">
        <v>49</v>
      </c>
      <c r="B144" s="7" t="s">
        <v>29</v>
      </c>
      <c r="C144" s="7">
        <v>3</v>
      </c>
      <c r="D144" s="7">
        <f t="shared" si="22"/>
        <v>2</v>
      </c>
      <c r="E144" s="7">
        <f t="shared" si="23"/>
        <v>3</v>
      </c>
      <c r="F144" s="7">
        <v>2167</v>
      </c>
      <c r="G144" s="9">
        <v>41480</v>
      </c>
      <c r="H144" s="10">
        <v>10.9</v>
      </c>
      <c r="I144" s="10">
        <v>1.5</v>
      </c>
      <c r="J144" s="10">
        <v>10</v>
      </c>
      <c r="K144" s="10">
        <f t="shared" si="24"/>
        <v>15</v>
      </c>
      <c r="L144" s="10">
        <v>19.990176817288802</v>
      </c>
      <c r="M144" s="15"/>
      <c r="N144" s="23">
        <f t="shared" si="25"/>
        <v>1452.6195153896529</v>
      </c>
    </row>
    <row r="145" spans="1:14" ht="15">
      <c r="A145" s="15">
        <v>50</v>
      </c>
      <c r="B145" s="7" t="s">
        <v>30</v>
      </c>
      <c r="C145" s="7">
        <v>3</v>
      </c>
      <c r="D145" s="7">
        <f t="shared" si="22"/>
        <v>2</v>
      </c>
      <c r="E145" s="7">
        <f t="shared" si="23"/>
        <v>4</v>
      </c>
      <c r="F145" s="7">
        <v>2168</v>
      </c>
      <c r="G145" s="9">
        <v>41480</v>
      </c>
      <c r="H145" s="10">
        <v>9.8</v>
      </c>
      <c r="I145" s="10">
        <v>1.5</v>
      </c>
      <c r="J145" s="10">
        <v>10</v>
      </c>
      <c r="K145" s="10">
        <f t="shared" si="24"/>
        <v>15</v>
      </c>
      <c r="L145" s="10">
        <v>22.003379756424447</v>
      </c>
      <c r="M145" s="15"/>
      <c r="N145" s="23">
        <f t="shared" si="25"/>
        <v>1437.5541440863972</v>
      </c>
    </row>
    <row r="146" spans="1:14" ht="15">
      <c r="A146" s="15">
        <v>59</v>
      </c>
      <c r="B146" s="7" t="s">
        <v>31</v>
      </c>
      <c r="C146" s="7">
        <v>3</v>
      </c>
      <c r="D146" s="7">
        <f t="shared" si="22"/>
        <v>2</v>
      </c>
      <c r="E146" s="7">
        <f t="shared" si="23"/>
        <v>1</v>
      </c>
      <c r="F146" s="7">
        <v>2169</v>
      </c>
      <c r="G146" s="9">
        <v>41480</v>
      </c>
      <c r="H146" s="10">
        <v>14.5</v>
      </c>
      <c r="I146" s="10">
        <v>1.5</v>
      </c>
      <c r="J146" s="10">
        <v>10</v>
      </c>
      <c r="K146" s="10">
        <f t="shared" si="24"/>
        <v>15</v>
      </c>
      <c r="L146" s="10">
        <v>17.180178901036488</v>
      </c>
      <c r="M146" s="15"/>
      <c r="N146" s="23">
        <f t="shared" si="25"/>
        <v>1660.750627100194</v>
      </c>
    </row>
    <row r="147" spans="1:14" ht="15">
      <c r="A147" s="15">
        <v>60</v>
      </c>
      <c r="B147" s="7" t="s">
        <v>32</v>
      </c>
      <c r="C147" s="7">
        <v>3</v>
      </c>
      <c r="D147" s="7">
        <f t="shared" si="22"/>
        <v>2</v>
      </c>
      <c r="E147" s="7">
        <f t="shared" si="23"/>
        <v>2</v>
      </c>
      <c r="F147" s="7">
        <v>2170</v>
      </c>
      <c r="G147" s="9">
        <v>41480</v>
      </c>
      <c r="H147" s="10">
        <v>12</v>
      </c>
      <c r="I147" s="10">
        <v>1.5</v>
      </c>
      <c r="J147" s="10">
        <v>10</v>
      </c>
      <c r="K147" s="10">
        <f t="shared" si="24"/>
        <v>15</v>
      </c>
      <c r="L147" s="10">
        <v>18.4131285757302</v>
      </c>
      <c r="M147" s="15"/>
      <c r="N147" s="23">
        <f t="shared" si="25"/>
        <v>1473.0502860584163</v>
      </c>
    </row>
    <row r="148" spans="1:14" ht="15">
      <c r="A148" s="15">
        <v>65</v>
      </c>
      <c r="B148" s="7" t="s">
        <v>33</v>
      </c>
      <c r="C148" s="7">
        <v>3</v>
      </c>
      <c r="D148" s="7">
        <f t="shared" si="22"/>
        <v>2</v>
      </c>
      <c r="E148" s="7">
        <f t="shared" si="23"/>
        <v>3</v>
      </c>
      <c r="F148" s="7">
        <v>2171</v>
      </c>
      <c r="G148" s="9">
        <v>41480</v>
      </c>
      <c r="H148" s="10">
        <v>10.3</v>
      </c>
      <c r="I148" s="10">
        <v>1.5</v>
      </c>
      <c r="J148" s="10">
        <v>10</v>
      </c>
      <c r="K148" s="10">
        <f t="shared" si="24"/>
        <v>15</v>
      </c>
      <c r="L148" s="10">
        <v>19.306594153636983</v>
      </c>
      <c r="M148" s="15"/>
      <c r="N148" s="23">
        <f t="shared" si="25"/>
        <v>1325.7194652164062</v>
      </c>
    </row>
    <row r="149" spans="1:14" ht="15">
      <c r="A149" s="15">
        <v>68</v>
      </c>
      <c r="B149" s="7" t="s">
        <v>34</v>
      </c>
      <c r="C149" s="7">
        <v>3</v>
      </c>
      <c r="D149" s="7">
        <f t="shared" si="22"/>
        <v>2</v>
      </c>
      <c r="E149" s="7">
        <f t="shared" si="23"/>
        <v>4</v>
      </c>
      <c r="F149" s="7">
        <v>2172</v>
      </c>
      <c r="G149" s="9">
        <v>41480</v>
      </c>
      <c r="H149" s="10">
        <v>10.6</v>
      </c>
      <c r="I149" s="10">
        <v>1.5</v>
      </c>
      <c r="J149" s="10">
        <v>10</v>
      </c>
      <c r="K149" s="10">
        <f t="shared" si="24"/>
        <v>15</v>
      </c>
      <c r="L149" s="10">
        <v>19.957056638811515</v>
      </c>
      <c r="M149" s="15"/>
      <c r="N149" s="23">
        <f t="shared" si="25"/>
        <v>1410.2986691426804</v>
      </c>
    </row>
    <row r="150" spans="1:14" ht="15">
      <c r="A150" s="15">
        <v>3</v>
      </c>
      <c r="B150" s="7" t="s">
        <v>77</v>
      </c>
      <c r="C150" s="7">
        <v>2</v>
      </c>
      <c r="D150" s="7">
        <f t="shared" si="22"/>
        <v>7</v>
      </c>
      <c r="E150" s="7">
        <f t="shared" si="23"/>
        <v>1</v>
      </c>
      <c r="F150" s="7">
        <v>2173</v>
      </c>
      <c r="G150" s="9">
        <v>41480</v>
      </c>
      <c r="H150" s="10">
        <v>7.9</v>
      </c>
      <c r="I150" s="10">
        <v>1.5</v>
      </c>
      <c r="J150" s="10">
        <v>10</v>
      </c>
      <c r="K150" s="10">
        <f t="shared" si="24"/>
        <v>15</v>
      </c>
      <c r="L150" s="10">
        <v>30.465457210921755</v>
      </c>
      <c r="M150" s="15"/>
      <c r="N150" s="23">
        <f t="shared" si="25"/>
        <v>1604.5140797752126</v>
      </c>
    </row>
    <row r="151" spans="1:14" ht="15">
      <c r="A151" s="15">
        <v>9</v>
      </c>
      <c r="B151" s="7" t="s">
        <v>78</v>
      </c>
      <c r="C151" s="7">
        <v>2</v>
      </c>
      <c r="D151" s="7">
        <f t="shared" si="22"/>
        <v>7</v>
      </c>
      <c r="E151" s="7">
        <f t="shared" si="23"/>
        <v>2</v>
      </c>
      <c r="F151" s="7">
        <v>2174</v>
      </c>
      <c r="G151" s="9">
        <v>41480</v>
      </c>
      <c r="H151" s="10">
        <v>8.4</v>
      </c>
      <c r="I151" s="10">
        <v>1.5</v>
      </c>
      <c r="J151" s="10">
        <v>10</v>
      </c>
      <c r="K151" s="10">
        <f t="shared" si="24"/>
        <v>15</v>
      </c>
      <c r="L151" s="10">
        <v>30.12345679012346</v>
      </c>
      <c r="M151" s="15"/>
      <c r="N151" s="23">
        <f t="shared" si="25"/>
        <v>1686.9135802469139</v>
      </c>
    </row>
    <row r="152" spans="1:14" ht="15">
      <c r="A152" s="15">
        <v>19</v>
      </c>
      <c r="B152" s="7" t="s">
        <v>79</v>
      </c>
      <c r="C152" s="7">
        <v>2</v>
      </c>
      <c r="D152" s="7">
        <f t="shared" si="22"/>
        <v>7</v>
      </c>
      <c r="E152" s="7">
        <f t="shared" si="23"/>
        <v>3</v>
      </c>
      <c r="F152" s="7">
        <v>2175</v>
      </c>
      <c r="G152" s="9">
        <v>41480</v>
      </c>
      <c r="H152" s="10">
        <v>7.3</v>
      </c>
      <c r="I152" s="10">
        <v>1.5</v>
      </c>
      <c r="J152" s="10">
        <v>10</v>
      </c>
      <c r="K152" s="10">
        <f t="shared" si="24"/>
        <v>15</v>
      </c>
      <c r="L152" s="10">
        <v>26.07767525134279</v>
      </c>
      <c r="M152" s="15"/>
      <c r="N152" s="23">
        <f t="shared" si="25"/>
        <v>1269.1135288986823</v>
      </c>
    </row>
    <row r="153" spans="1:14" ht="15">
      <c r="A153" s="15">
        <v>23</v>
      </c>
      <c r="B153" s="7" t="s">
        <v>80</v>
      </c>
      <c r="C153" s="7">
        <v>2</v>
      </c>
      <c r="D153" s="7">
        <f t="shared" si="22"/>
        <v>7</v>
      </c>
      <c r="E153" s="7">
        <f t="shared" si="23"/>
        <v>4</v>
      </c>
      <c r="F153" s="7">
        <v>2176</v>
      </c>
      <c r="G153" s="9">
        <v>41480</v>
      </c>
      <c r="H153" s="10">
        <v>6.9</v>
      </c>
      <c r="I153" s="10">
        <v>1.5</v>
      </c>
      <c r="J153" s="10">
        <v>10</v>
      </c>
      <c r="K153" s="10">
        <f t="shared" si="24"/>
        <v>15</v>
      </c>
      <c r="L153" s="10">
        <v>29.643236182545518</v>
      </c>
      <c r="M153" s="15"/>
      <c r="N153" s="23">
        <f t="shared" si="25"/>
        <v>1363.5888643970939</v>
      </c>
    </row>
    <row r="154" spans="1:14" ht="15">
      <c r="A154" s="15">
        <v>30</v>
      </c>
      <c r="B154" s="7" t="s">
        <v>81</v>
      </c>
      <c r="C154" s="7">
        <v>2</v>
      </c>
      <c r="D154" s="7">
        <f t="shared" si="22"/>
        <v>7</v>
      </c>
      <c r="E154" s="7">
        <f t="shared" si="23"/>
        <v>1</v>
      </c>
      <c r="F154" s="7">
        <v>2177</v>
      </c>
      <c r="G154" s="9">
        <v>41480</v>
      </c>
      <c r="H154" s="10">
        <v>16.5</v>
      </c>
      <c r="I154" s="10">
        <v>1.5</v>
      </c>
      <c r="J154" s="10">
        <v>10</v>
      </c>
      <c r="K154" s="10">
        <f t="shared" si="24"/>
        <v>15</v>
      </c>
      <c r="L154" s="10">
        <v>24.66023375917369</v>
      </c>
      <c r="M154" s="15"/>
      <c r="N154" s="23">
        <f t="shared" si="25"/>
        <v>2712.625713509106</v>
      </c>
    </row>
    <row r="155" spans="1:14" ht="15">
      <c r="A155" s="15">
        <v>42</v>
      </c>
      <c r="B155" s="7" t="s">
        <v>82</v>
      </c>
      <c r="C155" s="7">
        <v>2</v>
      </c>
      <c r="D155" s="7">
        <f t="shared" si="22"/>
        <v>7</v>
      </c>
      <c r="E155" s="7">
        <f t="shared" si="23"/>
        <v>2</v>
      </c>
      <c r="F155" s="7">
        <v>2178</v>
      </c>
      <c r="G155" s="9">
        <v>41480</v>
      </c>
      <c r="H155" s="10">
        <v>15.7</v>
      </c>
      <c r="I155" s="10">
        <v>1.5</v>
      </c>
      <c r="J155" s="10">
        <v>10</v>
      </c>
      <c r="K155" s="10">
        <f t="shared" si="24"/>
        <v>15</v>
      </c>
      <c r="L155" s="10">
        <v>24.244440747518436</v>
      </c>
      <c r="M155" s="15"/>
      <c r="N155" s="23">
        <f t="shared" si="25"/>
        <v>2537.584798240263</v>
      </c>
    </row>
    <row r="156" spans="1:14" ht="15">
      <c r="A156" s="15">
        <v>43</v>
      </c>
      <c r="B156" s="7" t="s">
        <v>83</v>
      </c>
      <c r="C156" s="7">
        <v>2</v>
      </c>
      <c r="D156" s="7">
        <f t="shared" si="22"/>
        <v>7</v>
      </c>
      <c r="E156" s="7">
        <f t="shared" si="23"/>
        <v>3</v>
      </c>
      <c r="F156" s="7">
        <v>2179</v>
      </c>
      <c r="G156" s="9">
        <v>41480</v>
      </c>
      <c r="H156" s="10">
        <v>15.9</v>
      </c>
      <c r="I156" s="10">
        <v>1.5</v>
      </c>
      <c r="J156" s="10">
        <v>10</v>
      </c>
      <c r="K156" s="10">
        <f t="shared" si="24"/>
        <v>15</v>
      </c>
      <c r="L156" s="10">
        <v>23.666611396672746</v>
      </c>
      <c r="M156" s="15"/>
      <c r="N156" s="23">
        <f t="shared" si="25"/>
        <v>2508.660808047311</v>
      </c>
    </row>
    <row r="157" spans="1:14" ht="15">
      <c r="A157" s="15">
        <v>52</v>
      </c>
      <c r="B157" s="7" t="s">
        <v>84</v>
      </c>
      <c r="C157" s="7">
        <v>2</v>
      </c>
      <c r="D157" s="7">
        <f t="shared" si="22"/>
        <v>7</v>
      </c>
      <c r="E157" s="7">
        <f t="shared" si="23"/>
        <v>4</v>
      </c>
      <c r="F157" s="7">
        <v>2180</v>
      </c>
      <c r="G157" s="9">
        <v>41480</v>
      </c>
      <c r="H157" s="10">
        <v>18.8</v>
      </c>
      <c r="I157" s="10">
        <v>1.5</v>
      </c>
      <c r="J157" s="10">
        <v>10</v>
      </c>
      <c r="K157" s="10">
        <f t="shared" si="24"/>
        <v>15</v>
      </c>
      <c r="L157" s="10">
        <v>24.292779426310585</v>
      </c>
      <c r="M157" s="15"/>
      <c r="N157" s="23">
        <f t="shared" si="25"/>
        <v>3044.6950214309263</v>
      </c>
    </row>
    <row r="158" spans="1:14" ht="15">
      <c r="A158" s="15"/>
      <c r="B158" s="7"/>
      <c r="C158" s="7"/>
      <c r="D158" s="7">
        <f t="shared" si="22"/>
      </c>
      <c r="E158" s="7">
        <f t="shared" si="23"/>
      </c>
      <c r="F158" s="7"/>
      <c r="G158" s="9"/>
      <c r="H158" s="10"/>
      <c r="I158" s="10"/>
      <c r="J158" s="10"/>
      <c r="K158" s="10"/>
      <c r="L158" s="10"/>
      <c r="M158" s="15"/>
      <c r="N158" s="23"/>
    </row>
    <row r="159" spans="1:14" ht="15">
      <c r="A159" s="15">
        <v>7</v>
      </c>
      <c r="B159" s="7" t="s">
        <v>13</v>
      </c>
      <c r="C159" s="7">
        <v>3</v>
      </c>
      <c r="D159" s="7">
        <f t="shared" si="22"/>
        <v>1</v>
      </c>
      <c r="E159" s="7">
        <f t="shared" si="23"/>
        <v>1</v>
      </c>
      <c r="F159" s="7">
        <v>2181</v>
      </c>
      <c r="G159" s="9">
        <v>41485</v>
      </c>
      <c r="H159" s="10">
        <v>6.6</v>
      </c>
      <c r="I159" s="10">
        <v>1.5</v>
      </c>
      <c r="J159" s="10">
        <v>10</v>
      </c>
      <c r="K159" s="10">
        <f aca="true" t="shared" si="26" ref="K159:K166">I159*J159</f>
        <v>15</v>
      </c>
      <c r="L159" s="10">
        <v>26.75198467013414</v>
      </c>
      <c r="M159" s="15" t="s">
        <v>91</v>
      </c>
      <c r="N159" s="23">
        <f aca="true" t="shared" si="27" ref="N159:N166">+H159*L159*100/K159</f>
        <v>1177.087325485902</v>
      </c>
    </row>
    <row r="160" spans="1:14" ht="15">
      <c r="A160" s="15">
        <v>11</v>
      </c>
      <c r="B160" s="7" t="s">
        <v>15</v>
      </c>
      <c r="C160" s="7">
        <v>3</v>
      </c>
      <c r="D160" s="7">
        <f t="shared" si="22"/>
        <v>1</v>
      </c>
      <c r="E160" s="7">
        <f t="shared" si="23"/>
        <v>2</v>
      </c>
      <c r="F160" s="7">
        <v>2182</v>
      </c>
      <c r="G160" s="9">
        <v>41485</v>
      </c>
      <c r="H160" s="10">
        <v>6.1</v>
      </c>
      <c r="I160" s="10">
        <v>1.5</v>
      </c>
      <c r="J160" s="10">
        <v>10</v>
      </c>
      <c r="K160" s="10">
        <f t="shared" si="26"/>
        <v>15</v>
      </c>
      <c r="L160" s="10">
        <v>26.223750093416037</v>
      </c>
      <c r="M160" s="15"/>
      <c r="N160" s="23">
        <f t="shared" si="27"/>
        <v>1066.4325037989188</v>
      </c>
    </row>
    <row r="161" spans="1:14" ht="15">
      <c r="A161" s="15">
        <v>21</v>
      </c>
      <c r="B161" s="7" t="s">
        <v>16</v>
      </c>
      <c r="C161" s="7">
        <v>3</v>
      </c>
      <c r="D161" s="7">
        <f t="shared" si="22"/>
        <v>1</v>
      </c>
      <c r="E161" s="7">
        <f t="shared" si="23"/>
        <v>3</v>
      </c>
      <c r="F161" s="7">
        <v>2183</v>
      </c>
      <c r="G161" s="9">
        <v>41485</v>
      </c>
      <c r="H161" s="10">
        <v>3.8</v>
      </c>
      <c r="I161" s="10">
        <v>1.5</v>
      </c>
      <c r="J161" s="10">
        <v>10</v>
      </c>
      <c r="K161" s="10">
        <f t="shared" si="26"/>
        <v>15</v>
      </c>
      <c r="L161" s="10">
        <v>25.833470192149775</v>
      </c>
      <c r="M161" s="15"/>
      <c r="N161" s="23">
        <f t="shared" si="27"/>
        <v>654.4479115344609</v>
      </c>
    </row>
    <row r="162" spans="1:14" ht="15">
      <c r="A162" s="15">
        <v>26</v>
      </c>
      <c r="B162" s="7" t="s">
        <v>17</v>
      </c>
      <c r="C162" s="7">
        <v>3</v>
      </c>
      <c r="D162" s="7">
        <f t="shared" si="22"/>
        <v>1</v>
      </c>
      <c r="E162" s="7">
        <f t="shared" si="23"/>
        <v>4</v>
      </c>
      <c r="F162" s="7">
        <v>2184</v>
      </c>
      <c r="G162" s="9">
        <v>41485</v>
      </c>
      <c r="H162" s="10">
        <v>5.7</v>
      </c>
      <c r="I162" s="10">
        <v>1.5</v>
      </c>
      <c r="J162" s="10">
        <v>10</v>
      </c>
      <c r="K162" s="10">
        <f t="shared" si="26"/>
        <v>15</v>
      </c>
      <c r="L162" s="10">
        <v>26.45150693931182</v>
      </c>
      <c r="M162" s="15"/>
      <c r="N162" s="23">
        <f t="shared" si="27"/>
        <v>1005.1572636938491</v>
      </c>
    </row>
    <row r="163" spans="1:14" ht="15">
      <c r="A163" s="15">
        <v>34</v>
      </c>
      <c r="B163" s="7" t="s">
        <v>18</v>
      </c>
      <c r="C163" s="7">
        <v>3</v>
      </c>
      <c r="D163" s="7">
        <f t="shared" si="22"/>
        <v>1</v>
      </c>
      <c r="E163" s="7">
        <f t="shared" si="23"/>
        <v>1</v>
      </c>
      <c r="F163" s="7">
        <v>2185</v>
      </c>
      <c r="G163" s="9">
        <v>41485</v>
      </c>
      <c r="H163" s="10">
        <v>11.8</v>
      </c>
      <c r="I163" s="10">
        <v>1.5</v>
      </c>
      <c r="J163" s="10">
        <v>10</v>
      </c>
      <c r="K163" s="10">
        <f t="shared" si="26"/>
        <v>15</v>
      </c>
      <c r="L163" s="10">
        <v>19.53073531647494</v>
      </c>
      <c r="M163" s="15"/>
      <c r="N163" s="23">
        <f t="shared" si="27"/>
        <v>1536.4178448960286</v>
      </c>
    </row>
    <row r="164" spans="1:14" ht="15">
      <c r="A164" s="15">
        <v>38</v>
      </c>
      <c r="B164" s="7" t="s">
        <v>19</v>
      </c>
      <c r="C164" s="7">
        <v>3</v>
      </c>
      <c r="D164" s="7">
        <f t="shared" si="22"/>
        <v>1</v>
      </c>
      <c r="E164" s="7">
        <f t="shared" si="23"/>
        <v>2</v>
      </c>
      <c r="F164" s="7">
        <v>2186</v>
      </c>
      <c r="G164" s="9">
        <v>41485</v>
      </c>
      <c r="H164" s="10">
        <v>10.9</v>
      </c>
      <c r="I164" s="10">
        <v>1.5</v>
      </c>
      <c r="J164" s="10">
        <v>10</v>
      </c>
      <c r="K164" s="10">
        <f t="shared" si="26"/>
        <v>15</v>
      </c>
      <c r="L164" s="10">
        <v>20.656202310878573</v>
      </c>
      <c r="M164" s="15"/>
      <c r="N164" s="23">
        <f t="shared" si="27"/>
        <v>1501.017367923843</v>
      </c>
    </row>
    <row r="165" spans="1:14" ht="15">
      <c r="A165" s="15">
        <v>47</v>
      </c>
      <c r="B165" s="7" t="s">
        <v>20</v>
      </c>
      <c r="C165" s="7">
        <v>3</v>
      </c>
      <c r="D165" s="7">
        <f t="shared" si="22"/>
        <v>1</v>
      </c>
      <c r="E165" s="7">
        <f t="shared" si="23"/>
        <v>3</v>
      </c>
      <c r="F165" s="7">
        <v>2187</v>
      </c>
      <c r="G165" s="9">
        <v>41485</v>
      </c>
      <c r="H165" s="10">
        <v>13.1</v>
      </c>
      <c r="I165" s="10">
        <v>1.5</v>
      </c>
      <c r="J165" s="10">
        <v>10</v>
      </c>
      <c r="K165" s="10">
        <f t="shared" si="26"/>
        <v>15</v>
      </c>
      <c r="L165" s="10">
        <v>20.162686958803462</v>
      </c>
      <c r="M165" s="15"/>
      <c r="N165" s="23">
        <f t="shared" si="27"/>
        <v>1760.8746610688358</v>
      </c>
    </row>
    <row r="166" spans="1:14" ht="15">
      <c r="A166" s="15">
        <v>54</v>
      </c>
      <c r="B166" s="7" t="s">
        <v>21</v>
      </c>
      <c r="C166" s="7">
        <v>3</v>
      </c>
      <c r="D166" s="7">
        <f t="shared" si="22"/>
        <v>1</v>
      </c>
      <c r="E166" s="7">
        <f t="shared" si="23"/>
        <v>4</v>
      </c>
      <c r="F166" s="7">
        <v>2188</v>
      </c>
      <c r="G166" s="9">
        <v>41485</v>
      </c>
      <c r="H166" s="10">
        <v>10.5</v>
      </c>
      <c r="I166" s="10">
        <v>1.5</v>
      </c>
      <c r="J166" s="10">
        <v>10</v>
      </c>
      <c r="K166" s="10">
        <f t="shared" si="26"/>
        <v>15</v>
      </c>
      <c r="L166" s="10">
        <v>22.092194368539857</v>
      </c>
      <c r="M166" s="15"/>
      <c r="N166" s="23">
        <f t="shared" si="27"/>
        <v>1546.45360579779</v>
      </c>
    </row>
    <row r="167" spans="1:14" ht="15">
      <c r="A167" s="15"/>
      <c r="B167" s="7"/>
      <c r="C167" s="7"/>
      <c r="D167" s="7">
        <f t="shared" si="22"/>
      </c>
      <c r="E167" s="7">
        <f t="shared" si="23"/>
      </c>
      <c r="F167" s="7"/>
      <c r="G167" s="9"/>
      <c r="H167" s="10"/>
      <c r="I167" s="10"/>
      <c r="J167" s="10"/>
      <c r="K167" s="10"/>
      <c r="L167" s="10"/>
      <c r="M167" s="15"/>
      <c r="N167" s="23"/>
    </row>
    <row r="168" spans="1:14" ht="15">
      <c r="A168" s="15">
        <v>5</v>
      </c>
      <c r="B168" s="7" t="s">
        <v>35</v>
      </c>
      <c r="C168" s="7">
        <v>3</v>
      </c>
      <c r="D168" s="7">
        <f t="shared" si="22"/>
        <v>3</v>
      </c>
      <c r="E168" s="7">
        <f t="shared" si="23"/>
        <v>1</v>
      </c>
      <c r="F168" s="7">
        <v>2189</v>
      </c>
      <c r="G168" s="9">
        <v>41492</v>
      </c>
      <c r="H168" s="10">
        <v>3.6</v>
      </c>
      <c r="I168" s="10">
        <v>1.5</v>
      </c>
      <c r="J168" s="10">
        <v>10</v>
      </c>
      <c r="K168" s="10">
        <f aca="true" t="shared" si="28" ref="K168:K175">I168*J168</f>
        <v>15</v>
      </c>
      <c r="L168" s="10">
        <v>30.08403361344538</v>
      </c>
      <c r="M168" s="15" t="s">
        <v>92</v>
      </c>
      <c r="N168" s="23">
        <f aca="true" t="shared" si="29" ref="N168:N175">+H168*L168*100/K168</f>
        <v>722.0168067226892</v>
      </c>
    </row>
    <row r="169" spans="1:14" ht="15">
      <c r="A169" s="15">
        <v>12</v>
      </c>
      <c r="B169" s="7" t="s">
        <v>36</v>
      </c>
      <c r="C169" s="7">
        <v>3</v>
      </c>
      <c r="D169" s="7">
        <f t="shared" si="22"/>
        <v>3</v>
      </c>
      <c r="E169" s="7">
        <f t="shared" si="23"/>
        <v>2</v>
      </c>
      <c r="F169" s="7">
        <v>2190</v>
      </c>
      <c r="G169" s="9">
        <v>41492</v>
      </c>
      <c r="H169" s="10">
        <v>4</v>
      </c>
      <c r="I169" s="10">
        <v>1.5</v>
      </c>
      <c r="J169" s="10">
        <v>10</v>
      </c>
      <c r="K169" s="10">
        <f t="shared" si="28"/>
        <v>15</v>
      </c>
      <c r="L169" s="10">
        <v>29.35490234760308</v>
      </c>
      <c r="M169" s="15"/>
      <c r="N169" s="23">
        <f t="shared" si="29"/>
        <v>782.7973959360821</v>
      </c>
    </row>
    <row r="170" spans="1:14" ht="15">
      <c r="A170" s="15">
        <v>20</v>
      </c>
      <c r="B170" s="7" t="s">
        <v>37</v>
      </c>
      <c r="C170" s="7">
        <v>3</v>
      </c>
      <c r="D170" s="7">
        <f t="shared" si="22"/>
        <v>3</v>
      </c>
      <c r="E170" s="7">
        <f t="shared" si="23"/>
        <v>3</v>
      </c>
      <c r="F170" s="7">
        <v>2191</v>
      </c>
      <c r="G170" s="9">
        <v>41492</v>
      </c>
      <c r="H170" s="10">
        <v>3.1</v>
      </c>
      <c r="I170" s="10">
        <v>1.5</v>
      </c>
      <c r="J170" s="10">
        <v>10</v>
      </c>
      <c r="K170" s="10">
        <f t="shared" si="28"/>
        <v>15</v>
      </c>
      <c r="L170" s="10">
        <v>28.482555695670452</v>
      </c>
      <c r="M170" s="15"/>
      <c r="N170" s="23">
        <f t="shared" si="29"/>
        <v>588.6394843771893</v>
      </c>
    </row>
    <row r="171" spans="1:14" ht="15">
      <c r="A171" s="15">
        <v>27</v>
      </c>
      <c r="B171" s="7" t="s">
        <v>38</v>
      </c>
      <c r="C171" s="7">
        <v>3</v>
      </c>
      <c r="D171" s="7">
        <f t="shared" si="22"/>
        <v>3</v>
      </c>
      <c r="E171" s="7">
        <f t="shared" si="23"/>
        <v>4</v>
      </c>
      <c r="F171" s="7">
        <v>2192</v>
      </c>
      <c r="G171" s="9">
        <v>41492</v>
      </c>
      <c r="H171" s="10">
        <v>4.5</v>
      </c>
      <c r="I171" s="10">
        <v>1.5</v>
      </c>
      <c r="J171" s="10">
        <v>10</v>
      </c>
      <c r="K171" s="10">
        <f t="shared" si="28"/>
        <v>15</v>
      </c>
      <c r="L171" s="10">
        <v>24.705681624296197</v>
      </c>
      <c r="M171" s="15"/>
      <c r="N171" s="23">
        <f t="shared" si="29"/>
        <v>741.170448728886</v>
      </c>
    </row>
    <row r="172" spans="1:14" ht="15">
      <c r="A172" s="15">
        <v>33</v>
      </c>
      <c r="B172" s="7" t="s">
        <v>39</v>
      </c>
      <c r="C172" s="7">
        <v>3</v>
      </c>
      <c r="D172" s="7">
        <f t="shared" si="22"/>
        <v>3</v>
      </c>
      <c r="E172" s="7">
        <f t="shared" si="23"/>
        <v>1</v>
      </c>
      <c r="F172" s="7">
        <v>2193</v>
      </c>
      <c r="G172" s="9">
        <v>41492</v>
      </c>
      <c r="H172" s="10">
        <v>9.3</v>
      </c>
      <c r="I172" s="10">
        <v>1.5</v>
      </c>
      <c r="J172" s="10">
        <v>10</v>
      </c>
      <c r="K172" s="10">
        <f t="shared" si="28"/>
        <v>15</v>
      </c>
      <c r="L172" s="10">
        <v>24.098409248098015</v>
      </c>
      <c r="M172" s="15"/>
      <c r="N172" s="23">
        <f t="shared" si="29"/>
        <v>1494.101373382077</v>
      </c>
    </row>
    <row r="173" spans="1:14" ht="15">
      <c r="A173" s="15">
        <v>36</v>
      </c>
      <c r="B173" s="7" t="s">
        <v>40</v>
      </c>
      <c r="C173" s="7">
        <v>3</v>
      </c>
      <c r="D173" s="7">
        <f t="shared" si="22"/>
        <v>3</v>
      </c>
      <c r="E173" s="7">
        <f t="shared" si="23"/>
        <v>2</v>
      </c>
      <c r="F173" s="7">
        <v>2194</v>
      </c>
      <c r="G173" s="9">
        <v>41492</v>
      </c>
      <c r="H173" s="10">
        <v>11.3</v>
      </c>
      <c r="I173" s="10">
        <v>1.5</v>
      </c>
      <c r="J173" s="10">
        <v>10</v>
      </c>
      <c r="K173" s="10">
        <f t="shared" si="28"/>
        <v>15</v>
      </c>
      <c r="L173" s="10">
        <v>23.784603716344332</v>
      </c>
      <c r="M173" s="15"/>
      <c r="N173" s="23">
        <f t="shared" si="29"/>
        <v>1791.7734799646064</v>
      </c>
    </row>
    <row r="174" spans="1:14" ht="15">
      <c r="A174" s="15">
        <v>48</v>
      </c>
      <c r="B174" s="7" t="s">
        <v>41</v>
      </c>
      <c r="C174" s="7">
        <v>3</v>
      </c>
      <c r="D174" s="7">
        <f t="shared" si="22"/>
        <v>3</v>
      </c>
      <c r="E174" s="7">
        <f t="shared" si="23"/>
        <v>3</v>
      </c>
      <c r="F174" s="7">
        <v>2195</v>
      </c>
      <c r="G174" s="9">
        <v>41492</v>
      </c>
      <c r="H174" s="10">
        <v>11.2</v>
      </c>
      <c r="I174" s="10">
        <v>1.5</v>
      </c>
      <c r="J174" s="10">
        <v>10</v>
      </c>
      <c r="K174" s="10">
        <f t="shared" si="28"/>
        <v>15</v>
      </c>
      <c r="L174" s="10">
        <v>24.76869302994997</v>
      </c>
      <c r="M174" s="15"/>
      <c r="N174" s="23">
        <f t="shared" si="29"/>
        <v>1849.3957462362641</v>
      </c>
    </row>
    <row r="175" spans="1:14" ht="15">
      <c r="A175" s="15">
        <v>51</v>
      </c>
      <c r="B175" s="7" t="s">
        <v>42</v>
      </c>
      <c r="C175" s="7">
        <v>3</v>
      </c>
      <c r="D175" s="7">
        <f t="shared" si="22"/>
        <v>3</v>
      </c>
      <c r="E175" s="7">
        <f t="shared" si="23"/>
        <v>4</v>
      </c>
      <c r="F175" s="7">
        <v>2196</v>
      </c>
      <c r="G175" s="9">
        <v>41492</v>
      </c>
      <c r="H175" s="10">
        <v>12.7</v>
      </c>
      <c r="I175" s="10">
        <v>1.5</v>
      </c>
      <c r="J175" s="10">
        <v>10</v>
      </c>
      <c r="K175" s="10">
        <f t="shared" si="28"/>
        <v>15</v>
      </c>
      <c r="L175" s="10">
        <v>22.89992444536026</v>
      </c>
      <c r="M175" s="15"/>
      <c r="N175" s="23">
        <f t="shared" si="29"/>
        <v>1938.8602697071688</v>
      </c>
    </row>
    <row r="176" spans="1:14" ht="15">
      <c r="A176" s="15"/>
      <c r="B176" s="7"/>
      <c r="C176" s="7"/>
      <c r="D176" s="7">
        <f t="shared" si="22"/>
      </c>
      <c r="E176" s="7">
        <f t="shared" si="23"/>
      </c>
      <c r="F176" s="7"/>
      <c r="G176" s="9"/>
      <c r="H176" s="10"/>
      <c r="I176" s="10"/>
      <c r="J176" s="10"/>
      <c r="K176" s="15"/>
      <c r="L176" s="10"/>
      <c r="M176" s="15"/>
      <c r="N176" s="23"/>
    </row>
    <row r="177" spans="1:14" ht="15">
      <c r="A177" s="13">
        <v>6</v>
      </c>
      <c r="B177" s="14" t="s">
        <v>43</v>
      </c>
      <c r="C177" s="7">
        <v>3</v>
      </c>
      <c r="D177" s="7">
        <f t="shared" si="22"/>
        <v>4</v>
      </c>
      <c r="E177" s="7">
        <f t="shared" si="23"/>
        <v>1</v>
      </c>
      <c r="F177" s="14">
        <v>2197</v>
      </c>
      <c r="G177" s="9">
        <v>41500</v>
      </c>
      <c r="H177" s="10">
        <v>4.5</v>
      </c>
      <c r="I177" s="10">
        <v>1.5</v>
      </c>
      <c r="J177" s="10">
        <v>10</v>
      </c>
      <c r="K177" s="10">
        <f aca="true" t="shared" si="30" ref="K177:K240">I177*J177</f>
        <v>15</v>
      </c>
      <c r="L177" s="10">
        <v>23.26863854472535</v>
      </c>
      <c r="M177" t="s">
        <v>93</v>
      </c>
      <c r="N177" s="23">
        <f aca="true" t="shared" si="31" ref="N177:N196">+H177*L177*100/K177</f>
        <v>698.0591563417604</v>
      </c>
    </row>
    <row r="178" spans="1:14" ht="15">
      <c r="A178" s="13">
        <v>14</v>
      </c>
      <c r="B178" s="14" t="s">
        <v>45</v>
      </c>
      <c r="C178" s="7">
        <v>3</v>
      </c>
      <c r="D178" s="7">
        <f t="shared" si="22"/>
        <v>4</v>
      </c>
      <c r="E178" s="7">
        <f t="shared" si="23"/>
        <v>2</v>
      </c>
      <c r="F178" s="14">
        <v>2198</v>
      </c>
      <c r="G178" s="9">
        <v>41500</v>
      </c>
      <c r="H178" s="10">
        <v>5.3</v>
      </c>
      <c r="I178" s="10">
        <v>1.5</v>
      </c>
      <c r="J178" s="10">
        <v>10</v>
      </c>
      <c r="K178" s="10">
        <f t="shared" si="30"/>
        <v>15</v>
      </c>
      <c r="L178" s="10">
        <v>23.05661256503844</v>
      </c>
      <c r="M178" s="15"/>
      <c r="N178" s="23">
        <f t="shared" si="31"/>
        <v>814.6669772980248</v>
      </c>
    </row>
    <row r="179" spans="1:14" ht="15">
      <c r="A179" s="13">
        <v>18</v>
      </c>
      <c r="B179" s="14" t="s">
        <v>46</v>
      </c>
      <c r="C179" s="7">
        <v>3</v>
      </c>
      <c r="D179" s="7">
        <f t="shared" si="22"/>
        <v>4</v>
      </c>
      <c r="E179" s="7">
        <f t="shared" si="23"/>
        <v>3</v>
      </c>
      <c r="F179" s="14">
        <v>2199</v>
      </c>
      <c r="G179" s="9">
        <v>41500</v>
      </c>
      <c r="H179" s="10">
        <v>4.6</v>
      </c>
      <c r="I179" s="10">
        <v>1.5</v>
      </c>
      <c r="J179" s="10">
        <v>10</v>
      </c>
      <c r="K179" s="10">
        <f t="shared" si="30"/>
        <v>15</v>
      </c>
      <c r="L179" s="10">
        <v>22.44913989474511</v>
      </c>
      <c r="M179" s="15"/>
      <c r="N179" s="23">
        <f t="shared" si="31"/>
        <v>688.4402901055166</v>
      </c>
    </row>
    <row r="180" spans="1:14" ht="15">
      <c r="A180" s="13">
        <v>28</v>
      </c>
      <c r="B180" s="14" t="s">
        <v>47</v>
      </c>
      <c r="C180" s="7">
        <v>3</v>
      </c>
      <c r="D180" s="7">
        <f t="shared" si="22"/>
        <v>4</v>
      </c>
      <c r="E180" s="7">
        <f t="shared" si="23"/>
        <v>4</v>
      </c>
      <c r="F180" s="14">
        <v>2200</v>
      </c>
      <c r="G180" s="9">
        <v>41500</v>
      </c>
      <c r="H180" s="10">
        <v>4.7</v>
      </c>
      <c r="I180" s="10">
        <v>1.5</v>
      </c>
      <c r="J180" s="10">
        <v>10</v>
      </c>
      <c r="K180" s="10">
        <f t="shared" si="30"/>
        <v>15</v>
      </c>
      <c r="L180" s="10">
        <v>22.19692265231491</v>
      </c>
      <c r="N180" s="23">
        <f t="shared" si="31"/>
        <v>695.5035764392004</v>
      </c>
    </row>
    <row r="181" spans="1:14" ht="15">
      <c r="A181" s="13">
        <v>31</v>
      </c>
      <c r="B181" s="14" t="s">
        <v>48</v>
      </c>
      <c r="C181" s="7">
        <v>3</v>
      </c>
      <c r="D181" s="7">
        <f t="shared" si="22"/>
        <v>4</v>
      </c>
      <c r="E181" s="7">
        <f t="shared" si="23"/>
        <v>1</v>
      </c>
      <c r="F181" s="14">
        <v>2201</v>
      </c>
      <c r="G181" s="9">
        <v>41500</v>
      </c>
      <c r="H181" s="10">
        <v>10.3</v>
      </c>
      <c r="I181" s="10">
        <v>1.5</v>
      </c>
      <c r="J181" s="10">
        <v>10</v>
      </c>
      <c r="K181" s="10">
        <f t="shared" si="30"/>
        <v>15</v>
      </c>
      <c r="L181" s="10">
        <v>20.058395769061256</v>
      </c>
      <c r="M181" s="15"/>
      <c r="N181" s="23">
        <f t="shared" si="31"/>
        <v>1377.3431761422064</v>
      </c>
    </row>
    <row r="182" spans="1:14" ht="15">
      <c r="A182" s="13">
        <v>39</v>
      </c>
      <c r="B182" s="14" t="s">
        <v>49</v>
      </c>
      <c r="C182" s="7">
        <v>3</v>
      </c>
      <c r="D182" s="7">
        <f t="shared" si="22"/>
        <v>4</v>
      </c>
      <c r="E182" s="7">
        <f t="shared" si="23"/>
        <v>2</v>
      </c>
      <c r="F182" s="14">
        <v>2202</v>
      </c>
      <c r="G182" s="9">
        <v>41500</v>
      </c>
      <c r="H182" s="10">
        <v>9.7</v>
      </c>
      <c r="I182" s="10">
        <v>1.5</v>
      </c>
      <c r="J182" s="10">
        <v>10</v>
      </c>
      <c r="K182" s="10">
        <f t="shared" si="30"/>
        <v>15</v>
      </c>
      <c r="L182" s="10">
        <v>21.04267825198058</v>
      </c>
      <c r="M182" s="15"/>
      <c r="N182" s="23">
        <f t="shared" si="31"/>
        <v>1360.759860294744</v>
      </c>
    </row>
    <row r="183" spans="1:14" ht="15">
      <c r="A183" s="13">
        <v>46</v>
      </c>
      <c r="B183" s="14" t="s">
        <v>50</v>
      </c>
      <c r="C183" s="7">
        <v>3</v>
      </c>
      <c r="D183" s="7">
        <f t="shared" si="22"/>
        <v>4</v>
      </c>
      <c r="E183" s="7">
        <f t="shared" si="23"/>
        <v>3</v>
      </c>
      <c r="F183" s="14">
        <v>2203</v>
      </c>
      <c r="G183" s="9">
        <v>41500</v>
      </c>
      <c r="H183" s="10">
        <v>10.7</v>
      </c>
      <c r="I183" s="10">
        <v>1.5</v>
      </c>
      <c r="J183" s="10">
        <v>10</v>
      </c>
      <c r="K183" s="10">
        <f t="shared" si="30"/>
        <v>15</v>
      </c>
      <c r="L183" s="10">
        <v>19.621064627950044</v>
      </c>
      <c r="M183" s="15"/>
      <c r="N183" s="23">
        <f t="shared" si="31"/>
        <v>1399.6359434604362</v>
      </c>
    </row>
    <row r="184" spans="1:14" ht="15">
      <c r="A184" s="13">
        <v>56</v>
      </c>
      <c r="B184" s="14" t="s">
        <v>51</v>
      </c>
      <c r="C184" s="7">
        <v>3</v>
      </c>
      <c r="D184" s="7">
        <f t="shared" si="22"/>
        <v>4</v>
      </c>
      <c r="E184" s="7">
        <f t="shared" si="23"/>
        <v>4</v>
      </c>
      <c r="F184" s="14">
        <v>2204</v>
      </c>
      <c r="G184" s="9">
        <v>41500</v>
      </c>
      <c r="H184" s="10">
        <v>11.1</v>
      </c>
      <c r="I184" s="10">
        <v>1.5</v>
      </c>
      <c r="J184" s="10">
        <v>10</v>
      </c>
      <c r="K184" s="10">
        <f t="shared" si="30"/>
        <v>15</v>
      </c>
      <c r="L184" s="10">
        <v>19.709382545705417</v>
      </c>
      <c r="M184" s="15"/>
      <c r="N184" s="23">
        <f t="shared" si="31"/>
        <v>1458.4943083822009</v>
      </c>
    </row>
    <row r="185" spans="1:14" ht="15">
      <c r="A185" s="13">
        <v>58</v>
      </c>
      <c r="B185" s="14" t="s">
        <v>52</v>
      </c>
      <c r="C185" s="7">
        <v>3</v>
      </c>
      <c r="D185" s="7">
        <f t="shared" si="22"/>
        <v>4</v>
      </c>
      <c r="E185" s="7">
        <f t="shared" si="23"/>
        <v>1</v>
      </c>
      <c r="F185" s="14">
        <v>2205</v>
      </c>
      <c r="G185" s="9">
        <v>41500</v>
      </c>
      <c r="H185" s="10">
        <v>12.6</v>
      </c>
      <c r="I185" s="10">
        <v>1.5</v>
      </c>
      <c r="J185" s="10">
        <v>10</v>
      </c>
      <c r="K185" s="10">
        <f t="shared" si="30"/>
        <v>15</v>
      </c>
      <c r="L185" s="10">
        <v>19.246674863082596</v>
      </c>
      <c r="M185" s="15"/>
      <c r="N185" s="23">
        <f t="shared" si="31"/>
        <v>1616.720688498938</v>
      </c>
    </row>
    <row r="186" spans="1:14" ht="15">
      <c r="A186" s="13">
        <v>62</v>
      </c>
      <c r="B186" s="14" t="s">
        <v>53</v>
      </c>
      <c r="C186" s="7">
        <v>3</v>
      </c>
      <c r="D186" s="7">
        <f t="shared" si="22"/>
        <v>4</v>
      </c>
      <c r="E186" s="7">
        <f t="shared" si="23"/>
        <v>2</v>
      </c>
      <c r="F186" s="14">
        <v>2206</v>
      </c>
      <c r="G186" s="9">
        <v>41500</v>
      </c>
      <c r="H186" s="10">
        <v>11.5</v>
      </c>
      <c r="I186" s="10">
        <v>1.5</v>
      </c>
      <c r="J186" s="10">
        <v>10</v>
      </c>
      <c r="K186" s="10">
        <f t="shared" si="30"/>
        <v>15</v>
      </c>
      <c r="L186" s="10">
        <v>18.817821368948245</v>
      </c>
      <c r="M186" s="15"/>
      <c r="N186" s="23">
        <f t="shared" si="31"/>
        <v>1442.699638286032</v>
      </c>
    </row>
    <row r="187" spans="1:14" ht="15">
      <c r="A187" s="13">
        <v>63</v>
      </c>
      <c r="B187" s="14" t="s">
        <v>54</v>
      </c>
      <c r="C187" s="7">
        <v>3</v>
      </c>
      <c r="D187" s="7">
        <f t="shared" si="22"/>
        <v>4</v>
      </c>
      <c r="E187" s="7">
        <f t="shared" si="23"/>
        <v>3</v>
      </c>
      <c r="F187" s="14">
        <v>2207</v>
      </c>
      <c r="G187" s="9">
        <v>41500</v>
      </c>
      <c r="H187" s="10">
        <v>11.1</v>
      </c>
      <c r="I187" s="10">
        <v>1.5</v>
      </c>
      <c r="J187" s="10">
        <v>10</v>
      </c>
      <c r="K187" s="10">
        <f t="shared" si="30"/>
        <v>15</v>
      </c>
      <c r="L187" s="10">
        <v>19.299485212476032</v>
      </c>
      <c r="M187" s="15"/>
      <c r="N187" s="23">
        <f t="shared" si="31"/>
        <v>1428.1619057232263</v>
      </c>
    </row>
    <row r="188" spans="1:14" ht="15">
      <c r="A188" s="13">
        <v>67</v>
      </c>
      <c r="B188" s="14" t="s">
        <v>55</v>
      </c>
      <c r="C188" s="7">
        <v>3</v>
      </c>
      <c r="D188" s="7">
        <f t="shared" si="22"/>
        <v>4</v>
      </c>
      <c r="E188" s="7">
        <f t="shared" si="23"/>
        <v>4</v>
      </c>
      <c r="F188" s="14">
        <v>2208</v>
      </c>
      <c r="G188" s="9">
        <v>41500</v>
      </c>
      <c r="H188" s="10">
        <v>9.2</v>
      </c>
      <c r="I188" s="10">
        <v>1.5</v>
      </c>
      <c r="J188" s="10">
        <v>10</v>
      </c>
      <c r="K188" s="10">
        <f t="shared" si="30"/>
        <v>15</v>
      </c>
      <c r="L188" s="10">
        <v>19.629629629629633</v>
      </c>
      <c r="M188" s="15"/>
      <c r="N188" s="23">
        <f t="shared" si="31"/>
        <v>1203.9506172839508</v>
      </c>
    </row>
    <row r="189" spans="1:14" ht="15">
      <c r="A189" s="13">
        <v>2</v>
      </c>
      <c r="B189" s="14" t="s">
        <v>68</v>
      </c>
      <c r="C189" s="7">
        <v>3</v>
      </c>
      <c r="D189" s="7">
        <f t="shared" si="22"/>
        <v>5</v>
      </c>
      <c r="E189" s="7">
        <f t="shared" si="23"/>
        <v>1</v>
      </c>
      <c r="F189" s="14">
        <v>2209</v>
      </c>
      <c r="G189" s="9">
        <v>41500</v>
      </c>
      <c r="H189" s="10">
        <v>3.7</v>
      </c>
      <c r="I189" s="10">
        <v>1.5</v>
      </c>
      <c r="J189" s="10">
        <v>10</v>
      </c>
      <c r="K189" s="10">
        <f t="shared" si="30"/>
        <v>15</v>
      </c>
      <c r="L189" s="10">
        <v>24.47721598002497</v>
      </c>
      <c r="M189" s="15"/>
      <c r="N189" s="23">
        <f t="shared" si="31"/>
        <v>603.7713275072825</v>
      </c>
    </row>
    <row r="190" spans="1:14" ht="15">
      <c r="A190" s="13">
        <v>13</v>
      </c>
      <c r="B190" s="14" t="s">
        <v>70</v>
      </c>
      <c r="C190" s="7">
        <v>3</v>
      </c>
      <c r="D190" s="7">
        <f t="shared" si="22"/>
        <v>5</v>
      </c>
      <c r="E190" s="7">
        <f t="shared" si="23"/>
        <v>2</v>
      </c>
      <c r="F190" s="14">
        <v>2210</v>
      </c>
      <c r="G190" s="9">
        <v>41500</v>
      </c>
      <c r="H190" s="10">
        <v>3.3</v>
      </c>
      <c r="I190" s="10">
        <v>1.5</v>
      </c>
      <c r="J190" s="10">
        <v>10</v>
      </c>
      <c r="K190" s="10">
        <f t="shared" si="30"/>
        <v>15</v>
      </c>
      <c r="L190" s="10">
        <v>23.050646071587703</v>
      </c>
      <c r="M190" s="15"/>
      <c r="N190" s="23">
        <f t="shared" si="31"/>
        <v>507.11421357492947</v>
      </c>
    </row>
    <row r="191" spans="1:14" ht="15">
      <c r="A191" s="13">
        <v>17</v>
      </c>
      <c r="B191" s="14" t="s">
        <v>71</v>
      </c>
      <c r="C191" s="7">
        <v>3</v>
      </c>
      <c r="D191" s="7">
        <f t="shared" si="22"/>
        <v>5</v>
      </c>
      <c r="E191" s="7">
        <f t="shared" si="23"/>
        <v>3</v>
      </c>
      <c r="F191" s="14">
        <v>2211</v>
      </c>
      <c r="G191" s="9">
        <v>41500</v>
      </c>
      <c r="H191" s="10">
        <v>3.7</v>
      </c>
      <c r="I191" s="10">
        <v>1.5</v>
      </c>
      <c r="J191" s="10">
        <v>10</v>
      </c>
      <c r="K191" s="10">
        <f t="shared" si="30"/>
        <v>15</v>
      </c>
      <c r="L191" s="10">
        <v>22.727272727272727</v>
      </c>
      <c r="M191" s="15"/>
      <c r="N191" s="23">
        <f t="shared" si="31"/>
        <v>560.6060606060606</v>
      </c>
    </row>
    <row r="192" spans="1:14" ht="15">
      <c r="A192" s="13">
        <v>25</v>
      </c>
      <c r="B192" s="14" t="s">
        <v>72</v>
      </c>
      <c r="C192" s="7">
        <v>3</v>
      </c>
      <c r="D192" s="7">
        <f t="shared" si="22"/>
        <v>5</v>
      </c>
      <c r="E192" s="7">
        <f t="shared" si="23"/>
        <v>4</v>
      </c>
      <c r="F192" s="14">
        <v>2212</v>
      </c>
      <c r="G192" s="9">
        <v>41500</v>
      </c>
      <c r="H192" s="10">
        <v>3.2</v>
      </c>
      <c r="I192" s="10">
        <v>1.5</v>
      </c>
      <c r="J192" s="10">
        <v>10</v>
      </c>
      <c r="K192" s="10">
        <f t="shared" si="30"/>
        <v>15</v>
      </c>
      <c r="L192" s="10">
        <v>22.680332323938195</v>
      </c>
      <c r="M192" s="15"/>
      <c r="N192" s="23">
        <f t="shared" si="31"/>
        <v>483.8470895773482</v>
      </c>
    </row>
    <row r="193" spans="1:14" ht="15">
      <c r="A193" s="13">
        <v>29</v>
      </c>
      <c r="B193" s="14" t="s">
        <v>73</v>
      </c>
      <c r="C193" s="7">
        <v>3</v>
      </c>
      <c r="D193" s="7">
        <f t="shared" si="22"/>
        <v>5</v>
      </c>
      <c r="E193" s="7">
        <f t="shared" si="23"/>
        <v>1</v>
      </c>
      <c r="F193" s="14">
        <v>2213</v>
      </c>
      <c r="G193" s="9">
        <v>41500</v>
      </c>
      <c r="H193" s="10">
        <v>6.2</v>
      </c>
      <c r="I193" s="10">
        <v>1.5</v>
      </c>
      <c r="J193" s="10">
        <v>10</v>
      </c>
      <c r="K193" s="10">
        <f t="shared" si="30"/>
        <v>15</v>
      </c>
      <c r="L193" s="10">
        <v>18.843321742687667</v>
      </c>
      <c r="M193" s="15"/>
      <c r="N193" s="23">
        <f t="shared" si="31"/>
        <v>778.8572986977568</v>
      </c>
    </row>
    <row r="194" spans="1:14" ht="15">
      <c r="A194" s="13">
        <v>40</v>
      </c>
      <c r="B194" s="14" t="s">
        <v>74</v>
      </c>
      <c r="C194" s="7">
        <v>3</v>
      </c>
      <c r="D194" s="7">
        <f t="shared" si="22"/>
        <v>5</v>
      </c>
      <c r="E194" s="7">
        <f t="shared" si="23"/>
        <v>2</v>
      </c>
      <c r="F194" s="14">
        <v>2214</v>
      </c>
      <c r="G194" s="9">
        <v>41500</v>
      </c>
      <c r="H194" s="10">
        <v>6.5</v>
      </c>
      <c r="I194" s="10">
        <v>1.5</v>
      </c>
      <c r="J194" s="10">
        <v>10</v>
      </c>
      <c r="K194" s="10">
        <f t="shared" si="30"/>
        <v>15</v>
      </c>
      <c r="L194" s="10">
        <v>19.777698465303626</v>
      </c>
      <c r="M194" s="15"/>
      <c r="N194" s="23">
        <f t="shared" si="31"/>
        <v>857.0336001631571</v>
      </c>
    </row>
    <row r="195" spans="1:14" ht="15">
      <c r="A195" s="13">
        <v>45</v>
      </c>
      <c r="B195" s="14" t="s">
        <v>75</v>
      </c>
      <c r="C195" s="7">
        <v>3</v>
      </c>
      <c r="D195" s="7">
        <f t="shared" si="22"/>
        <v>5</v>
      </c>
      <c r="E195" s="7">
        <f t="shared" si="23"/>
        <v>3</v>
      </c>
      <c r="F195" s="14">
        <v>2215</v>
      </c>
      <c r="G195" s="9">
        <v>41500</v>
      </c>
      <c r="H195" s="10">
        <v>7.2</v>
      </c>
      <c r="I195" s="10">
        <v>1.5</v>
      </c>
      <c r="J195" s="10">
        <v>10</v>
      </c>
      <c r="K195" s="10">
        <f t="shared" si="30"/>
        <v>15</v>
      </c>
      <c r="L195" s="10">
        <v>19.16740294163505</v>
      </c>
      <c r="M195" s="15"/>
      <c r="N195" s="23">
        <f t="shared" si="31"/>
        <v>920.0353411984826</v>
      </c>
    </row>
    <row r="196" spans="1:14" ht="15">
      <c r="A196" s="13">
        <v>53</v>
      </c>
      <c r="B196" s="14" t="s">
        <v>76</v>
      </c>
      <c r="C196" s="7">
        <v>3</v>
      </c>
      <c r="D196" s="7">
        <f t="shared" si="22"/>
        <v>5</v>
      </c>
      <c r="E196" s="7">
        <f t="shared" si="23"/>
        <v>4</v>
      </c>
      <c r="F196" s="14">
        <v>2216</v>
      </c>
      <c r="G196" s="9">
        <v>41500</v>
      </c>
      <c r="H196" s="10">
        <v>8.2</v>
      </c>
      <c r="I196" s="10">
        <v>1.5</v>
      </c>
      <c r="J196" s="10">
        <v>10</v>
      </c>
      <c r="K196" s="10">
        <f t="shared" si="30"/>
        <v>15</v>
      </c>
      <c r="L196" s="10">
        <v>18.429852964594726</v>
      </c>
      <c r="M196" s="15"/>
      <c r="N196" s="23">
        <f t="shared" si="31"/>
        <v>1007.4986287311782</v>
      </c>
    </row>
    <row r="197" spans="1:14" ht="15">
      <c r="A197" s="15"/>
      <c r="B197" s="7"/>
      <c r="C197" s="7"/>
      <c r="D197" s="7">
        <f t="shared" si="22"/>
      </c>
      <c r="E197" s="7">
        <f t="shared" si="23"/>
      </c>
      <c r="F197" s="7"/>
      <c r="G197" s="9"/>
      <c r="H197" s="10"/>
      <c r="I197" s="10"/>
      <c r="J197" s="10"/>
      <c r="K197" s="10"/>
      <c r="L197" s="10"/>
      <c r="M197" s="15"/>
      <c r="N197" s="23"/>
    </row>
    <row r="198" spans="1:14" ht="15">
      <c r="A198" s="15">
        <v>7</v>
      </c>
      <c r="B198" s="7" t="s">
        <v>13</v>
      </c>
      <c r="C198" s="7">
        <v>4</v>
      </c>
      <c r="D198" s="7">
        <f t="shared" si="22"/>
        <v>1</v>
      </c>
      <c r="E198" s="7">
        <f t="shared" si="23"/>
        <v>1</v>
      </c>
      <c r="F198" s="7">
        <v>2217</v>
      </c>
      <c r="G198" s="9">
        <v>41523</v>
      </c>
      <c r="H198" s="10">
        <v>16.1</v>
      </c>
      <c r="I198" s="10">
        <v>1.5</v>
      </c>
      <c r="J198" s="10">
        <v>10</v>
      </c>
      <c r="K198" s="10">
        <f t="shared" si="30"/>
        <v>15</v>
      </c>
      <c r="L198" s="10">
        <v>16.319937976482752</v>
      </c>
      <c r="M198" s="15" t="s">
        <v>94</v>
      </c>
      <c r="N198" s="23">
        <f aca="true" t="shared" si="32" ref="N198:N245">+H198*L198*100/K198</f>
        <v>1751.673342809149</v>
      </c>
    </row>
    <row r="199" spans="1:14" ht="15">
      <c r="A199" s="15">
        <v>11</v>
      </c>
      <c r="B199" s="7" t="s">
        <v>15</v>
      </c>
      <c r="C199" s="7">
        <v>4</v>
      </c>
      <c r="D199" s="7">
        <f t="shared" si="22"/>
        <v>1</v>
      </c>
      <c r="E199" s="7">
        <f t="shared" si="23"/>
        <v>2</v>
      </c>
      <c r="F199" s="7">
        <v>2218</v>
      </c>
      <c r="G199" s="9">
        <v>41523</v>
      </c>
      <c r="H199" s="10">
        <v>16.3</v>
      </c>
      <c r="I199" s="10">
        <v>1.5</v>
      </c>
      <c r="J199" s="10">
        <v>10</v>
      </c>
      <c r="K199" s="10">
        <f t="shared" si="30"/>
        <v>15</v>
      </c>
      <c r="L199" s="10">
        <v>17.041800643086816</v>
      </c>
      <c r="M199" s="15"/>
      <c r="N199" s="23">
        <f t="shared" si="32"/>
        <v>1851.875669882101</v>
      </c>
    </row>
    <row r="200" spans="1:14" ht="15">
      <c r="A200" s="15">
        <v>21</v>
      </c>
      <c r="B200" s="7" t="s">
        <v>16</v>
      </c>
      <c r="C200" s="7">
        <v>4</v>
      </c>
      <c r="D200" s="7">
        <f t="shared" si="22"/>
        <v>1</v>
      </c>
      <c r="E200" s="7">
        <f t="shared" si="23"/>
        <v>3</v>
      </c>
      <c r="F200" s="7">
        <v>2219</v>
      </c>
      <c r="G200" s="9">
        <v>41523</v>
      </c>
      <c r="H200" s="10">
        <v>13.8</v>
      </c>
      <c r="I200" s="10">
        <v>1.5</v>
      </c>
      <c r="J200" s="10">
        <v>10</v>
      </c>
      <c r="K200" s="10">
        <f t="shared" si="30"/>
        <v>15</v>
      </c>
      <c r="L200" s="10">
        <v>17.153284671532845</v>
      </c>
      <c r="M200" s="15"/>
      <c r="N200" s="23">
        <f t="shared" si="32"/>
        <v>1578.1021897810217</v>
      </c>
    </row>
    <row r="201" spans="1:14" ht="15">
      <c r="A201" s="15">
        <v>26</v>
      </c>
      <c r="B201" s="7" t="s">
        <v>17</v>
      </c>
      <c r="C201" s="7">
        <v>4</v>
      </c>
      <c r="D201" s="7">
        <f t="shared" si="22"/>
        <v>1</v>
      </c>
      <c r="E201" s="7">
        <f t="shared" si="23"/>
        <v>4</v>
      </c>
      <c r="F201" s="7">
        <v>2220</v>
      </c>
      <c r="G201" s="9">
        <v>41523</v>
      </c>
      <c r="H201" s="10">
        <v>15.1</v>
      </c>
      <c r="I201" s="10">
        <v>1.5</v>
      </c>
      <c r="J201" s="10">
        <v>10</v>
      </c>
      <c r="K201" s="10">
        <f t="shared" si="30"/>
        <v>15</v>
      </c>
      <c r="L201" s="10">
        <v>15.953493947021455</v>
      </c>
      <c r="M201" s="15"/>
      <c r="N201" s="23">
        <f t="shared" si="32"/>
        <v>1605.985057333493</v>
      </c>
    </row>
    <row r="202" spans="1:14" ht="15">
      <c r="A202" s="15">
        <v>34</v>
      </c>
      <c r="B202" s="7" t="s">
        <v>18</v>
      </c>
      <c r="C202" s="7">
        <v>4</v>
      </c>
      <c r="D202" s="7">
        <f aca="true" t="shared" si="33" ref="D202:D265">IF(B202&lt;&gt;"",VALUE(MID(B202,2,1)),"")</f>
        <v>1</v>
      </c>
      <c r="E202" s="7">
        <f aca="true" t="shared" si="34" ref="E202:E265">IF(B202&lt;&gt;"",VALUE(RIGHT(B202)),"")</f>
        <v>1</v>
      </c>
      <c r="F202" s="7">
        <v>2221</v>
      </c>
      <c r="G202" s="9">
        <v>41523</v>
      </c>
      <c r="H202" s="10">
        <v>20</v>
      </c>
      <c r="I202" s="10">
        <v>1.5</v>
      </c>
      <c r="J202" s="10">
        <v>10</v>
      </c>
      <c r="K202" s="10">
        <f t="shared" si="30"/>
        <v>15</v>
      </c>
      <c r="L202" s="10">
        <v>14.30064117786749</v>
      </c>
      <c r="M202" s="15"/>
      <c r="N202" s="23">
        <f t="shared" si="32"/>
        <v>1906.7521570489987</v>
      </c>
    </row>
    <row r="203" spans="1:14" ht="15">
      <c r="A203" s="15">
        <v>38</v>
      </c>
      <c r="B203" s="7" t="s">
        <v>19</v>
      </c>
      <c r="C203" s="7">
        <v>4</v>
      </c>
      <c r="D203" s="7">
        <f t="shared" si="33"/>
        <v>1</v>
      </c>
      <c r="E203" s="7">
        <f t="shared" si="34"/>
        <v>2</v>
      </c>
      <c r="F203" s="7">
        <v>2222</v>
      </c>
      <c r="G203" s="9">
        <v>41523</v>
      </c>
      <c r="H203" s="10">
        <v>20.5</v>
      </c>
      <c r="I203" s="10">
        <v>1.5</v>
      </c>
      <c r="J203" s="10">
        <v>10</v>
      </c>
      <c r="K203" s="10">
        <f t="shared" si="30"/>
        <v>15</v>
      </c>
      <c r="L203" s="10">
        <v>15.786403648319014</v>
      </c>
      <c r="M203" s="15"/>
      <c r="N203" s="23">
        <f t="shared" si="32"/>
        <v>2157.4751652702657</v>
      </c>
    </row>
    <row r="204" spans="1:14" ht="15">
      <c r="A204" s="15">
        <v>47</v>
      </c>
      <c r="B204" s="7" t="s">
        <v>20</v>
      </c>
      <c r="C204" s="7">
        <v>4</v>
      </c>
      <c r="D204" s="7">
        <f t="shared" si="33"/>
        <v>1</v>
      </c>
      <c r="E204" s="7">
        <f t="shared" si="34"/>
        <v>3</v>
      </c>
      <c r="F204" s="7">
        <v>2223</v>
      </c>
      <c r="G204" s="9">
        <v>41523</v>
      </c>
      <c r="H204" s="10">
        <v>18.9</v>
      </c>
      <c r="I204" s="10">
        <v>1.5</v>
      </c>
      <c r="J204" s="10">
        <v>10</v>
      </c>
      <c r="K204" s="10">
        <f t="shared" si="30"/>
        <v>15</v>
      </c>
      <c r="L204" s="10">
        <v>14.52793308786763</v>
      </c>
      <c r="M204" s="15"/>
      <c r="N204" s="23">
        <f t="shared" si="32"/>
        <v>1830.5195690713213</v>
      </c>
    </row>
    <row r="205" spans="1:14" ht="15">
      <c r="A205" s="15">
        <v>54</v>
      </c>
      <c r="B205" s="7" t="s">
        <v>21</v>
      </c>
      <c r="C205" s="7">
        <v>4</v>
      </c>
      <c r="D205" s="7">
        <f t="shared" si="33"/>
        <v>1</v>
      </c>
      <c r="E205" s="7">
        <f t="shared" si="34"/>
        <v>4</v>
      </c>
      <c r="F205" s="7">
        <v>2224</v>
      </c>
      <c r="G205" s="9">
        <v>41523</v>
      </c>
      <c r="H205" s="10">
        <v>21.3</v>
      </c>
      <c r="I205" s="10">
        <v>1.5</v>
      </c>
      <c r="J205" s="10">
        <v>10</v>
      </c>
      <c r="K205" s="10">
        <f t="shared" si="30"/>
        <v>15</v>
      </c>
      <c r="L205" s="10">
        <v>14.544242797088074</v>
      </c>
      <c r="M205" s="15"/>
      <c r="N205" s="23">
        <f t="shared" si="32"/>
        <v>2065.2824771865066</v>
      </c>
    </row>
    <row r="206" spans="1:14" ht="15">
      <c r="A206" s="15">
        <v>1</v>
      </c>
      <c r="B206" s="7" t="s">
        <v>22</v>
      </c>
      <c r="C206" s="7">
        <v>4</v>
      </c>
      <c r="D206" s="7">
        <f t="shared" si="33"/>
        <v>2</v>
      </c>
      <c r="E206" s="7">
        <f t="shared" si="34"/>
        <v>1</v>
      </c>
      <c r="F206" s="7">
        <v>2225</v>
      </c>
      <c r="G206" s="9">
        <v>41523</v>
      </c>
      <c r="H206" s="10">
        <v>15.8</v>
      </c>
      <c r="I206" s="10">
        <v>1.5</v>
      </c>
      <c r="J206" s="10">
        <v>10</v>
      </c>
      <c r="K206" s="10">
        <f t="shared" si="30"/>
        <v>15</v>
      </c>
      <c r="L206" s="10">
        <v>17.20644779650991</v>
      </c>
      <c r="M206" s="15"/>
      <c r="N206" s="23">
        <f t="shared" si="32"/>
        <v>1812.412501232377</v>
      </c>
    </row>
    <row r="207" spans="1:14" ht="15">
      <c r="A207" s="15">
        <v>8</v>
      </c>
      <c r="B207" s="7" t="s">
        <v>24</v>
      </c>
      <c r="C207" s="7">
        <v>4</v>
      </c>
      <c r="D207" s="7">
        <f t="shared" si="33"/>
        <v>2</v>
      </c>
      <c r="E207" s="7">
        <f t="shared" si="34"/>
        <v>2</v>
      </c>
      <c r="F207" s="7">
        <v>2226</v>
      </c>
      <c r="G207" s="9">
        <v>41523</v>
      </c>
      <c r="H207" s="10">
        <v>16.2</v>
      </c>
      <c r="I207" s="10">
        <v>1.5</v>
      </c>
      <c r="J207" s="10">
        <v>10</v>
      </c>
      <c r="K207" s="10">
        <f t="shared" si="30"/>
        <v>15</v>
      </c>
      <c r="L207" s="10">
        <v>16.744793211891057</v>
      </c>
      <c r="M207" s="15"/>
      <c r="N207" s="23">
        <f t="shared" si="32"/>
        <v>1808.437666884234</v>
      </c>
    </row>
    <row r="208" spans="1:14" ht="15">
      <c r="A208" s="15">
        <v>16</v>
      </c>
      <c r="B208" s="7" t="s">
        <v>25</v>
      </c>
      <c r="C208" s="7">
        <v>4</v>
      </c>
      <c r="D208" s="7">
        <f t="shared" si="33"/>
        <v>2</v>
      </c>
      <c r="E208" s="7">
        <f t="shared" si="34"/>
        <v>3</v>
      </c>
      <c r="F208" s="7">
        <v>2227</v>
      </c>
      <c r="G208" s="9">
        <v>41523</v>
      </c>
      <c r="H208" s="10">
        <v>15.4</v>
      </c>
      <c r="I208" s="10">
        <v>1.5</v>
      </c>
      <c r="J208" s="10">
        <v>10</v>
      </c>
      <c r="K208" s="10">
        <f t="shared" si="30"/>
        <v>15</v>
      </c>
      <c r="L208" s="10">
        <v>16.87648860156516</v>
      </c>
      <c r="M208" s="15"/>
      <c r="N208" s="23">
        <f t="shared" si="32"/>
        <v>1732.6528297606899</v>
      </c>
    </row>
    <row r="209" spans="1:14" ht="15">
      <c r="A209" s="15">
        <v>24</v>
      </c>
      <c r="B209" s="7" t="s">
        <v>26</v>
      </c>
      <c r="C209" s="7">
        <v>4</v>
      </c>
      <c r="D209" s="7">
        <f t="shared" si="33"/>
        <v>2</v>
      </c>
      <c r="E209" s="7">
        <f t="shared" si="34"/>
        <v>4</v>
      </c>
      <c r="F209" s="7">
        <v>2228</v>
      </c>
      <c r="G209" s="9">
        <v>41523</v>
      </c>
      <c r="H209" s="10">
        <v>17</v>
      </c>
      <c r="I209" s="10">
        <v>1.5</v>
      </c>
      <c r="J209" s="10">
        <v>10</v>
      </c>
      <c r="K209" s="10">
        <f t="shared" si="30"/>
        <v>15</v>
      </c>
      <c r="L209" s="10">
        <v>16.47194024133308</v>
      </c>
      <c r="M209" s="15"/>
      <c r="N209" s="23">
        <f t="shared" si="32"/>
        <v>1866.819894017749</v>
      </c>
    </row>
    <row r="210" spans="1:14" ht="15">
      <c r="A210" s="15">
        <v>35</v>
      </c>
      <c r="B210" s="7" t="s">
        <v>27</v>
      </c>
      <c r="C210" s="7">
        <v>4</v>
      </c>
      <c r="D210" s="7">
        <f t="shared" si="33"/>
        <v>2</v>
      </c>
      <c r="E210" s="7">
        <f t="shared" si="34"/>
        <v>1</v>
      </c>
      <c r="F210" s="7">
        <v>2229</v>
      </c>
      <c r="G210" s="9">
        <v>41523</v>
      </c>
      <c r="H210" s="10">
        <v>22.9</v>
      </c>
      <c r="I210" s="10">
        <v>1.5</v>
      </c>
      <c r="J210" s="10">
        <v>10</v>
      </c>
      <c r="K210" s="10">
        <f t="shared" si="30"/>
        <v>15</v>
      </c>
      <c r="L210" s="10">
        <v>16.894286659420633</v>
      </c>
      <c r="M210" s="15"/>
      <c r="N210" s="23">
        <f t="shared" si="32"/>
        <v>2579.1944300048835</v>
      </c>
    </row>
    <row r="211" spans="1:14" ht="15">
      <c r="A211" s="15">
        <v>37</v>
      </c>
      <c r="B211" s="7" t="s">
        <v>28</v>
      </c>
      <c r="C211" s="7">
        <v>4</v>
      </c>
      <c r="D211" s="7">
        <f t="shared" si="33"/>
        <v>2</v>
      </c>
      <c r="E211" s="7">
        <f t="shared" si="34"/>
        <v>2</v>
      </c>
      <c r="F211" s="7">
        <v>2230</v>
      </c>
      <c r="G211" s="9">
        <v>41523</v>
      </c>
      <c r="H211" s="10">
        <v>22.2</v>
      </c>
      <c r="I211" s="10">
        <v>1.5</v>
      </c>
      <c r="J211" s="10">
        <v>10</v>
      </c>
      <c r="K211" s="10">
        <f t="shared" si="30"/>
        <v>15</v>
      </c>
      <c r="L211" s="10">
        <v>16.095943635704295</v>
      </c>
      <c r="M211" s="15"/>
      <c r="N211" s="23">
        <f t="shared" si="32"/>
        <v>2382.1996580842356</v>
      </c>
    </row>
    <row r="212" spans="1:14" ht="15">
      <c r="A212" s="15">
        <v>49</v>
      </c>
      <c r="B212" s="7" t="s">
        <v>29</v>
      </c>
      <c r="C212" s="7">
        <v>4</v>
      </c>
      <c r="D212" s="7">
        <f t="shared" si="33"/>
        <v>2</v>
      </c>
      <c r="E212" s="7">
        <f t="shared" si="34"/>
        <v>3</v>
      </c>
      <c r="F212" s="7">
        <v>2231</v>
      </c>
      <c r="G212" s="9">
        <v>41523</v>
      </c>
      <c r="H212" s="10">
        <v>23.7</v>
      </c>
      <c r="I212" s="10">
        <v>1.5</v>
      </c>
      <c r="J212" s="10">
        <v>10</v>
      </c>
      <c r="K212" s="10">
        <f t="shared" si="30"/>
        <v>15</v>
      </c>
      <c r="L212" s="10">
        <v>15.176198980703056</v>
      </c>
      <c r="M212" s="15"/>
      <c r="N212" s="23">
        <f t="shared" si="32"/>
        <v>2397.8394389510822</v>
      </c>
    </row>
    <row r="213" spans="1:14" ht="15">
      <c r="A213" s="15">
        <v>50</v>
      </c>
      <c r="B213" s="7" t="s">
        <v>30</v>
      </c>
      <c r="C213" s="7">
        <v>4</v>
      </c>
      <c r="D213" s="7">
        <f t="shared" si="33"/>
        <v>2</v>
      </c>
      <c r="E213" s="7">
        <f t="shared" si="34"/>
        <v>4</v>
      </c>
      <c r="F213" s="7">
        <v>2232</v>
      </c>
      <c r="G213" s="9">
        <v>41523</v>
      </c>
      <c r="H213" s="10">
        <v>23.2</v>
      </c>
      <c r="I213" s="10">
        <v>1.5</v>
      </c>
      <c r="J213" s="10">
        <v>10</v>
      </c>
      <c r="K213" s="10">
        <f t="shared" si="30"/>
        <v>15</v>
      </c>
      <c r="L213" s="10">
        <v>15.616110196137145</v>
      </c>
      <c r="M213" s="15"/>
      <c r="N213" s="23">
        <f t="shared" si="32"/>
        <v>2415.2917103358786</v>
      </c>
    </row>
    <row r="214" spans="1:14" ht="15">
      <c r="A214" s="15">
        <v>59</v>
      </c>
      <c r="B214" s="7" t="s">
        <v>31</v>
      </c>
      <c r="C214" s="7">
        <v>4</v>
      </c>
      <c r="D214" s="7">
        <f t="shared" si="33"/>
        <v>2</v>
      </c>
      <c r="E214" s="7">
        <f t="shared" si="34"/>
        <v>1</v>
      </c>
      <c r="F214" s="7">
        <v>2233</v>
      </c>
      <c r="G214" s="9">
        <v>41523</v>
      </c>
      <c r="H214" s="10">
        <v>23.5</v>
      </c>
      <c r="I214" s="10">
        <v>1.5</v>
      </c>
      <c r="J214" s="10">
        <v>10</v>
      </c>
      <c r="K214" s="10">
        <f t="shared" si="30"/>
        <v>15</v>
      </c>
      <c r="L214" s="10">
        <v>16.57310879443999</v>
      </c>
      <c r="M214" s="15"/>
      <c r="N214" s="23">
        <f t="shared" si="32"/>
        <v>2596.4537111289314</v>
      </c>
    </row>
    <row r="215" spans="1:14" ht="15">
      <c r="A215" s="15">
        <v>60</v>
      </c>
      <c r="B215" s="7" t="s">
        <v>32</v>
      </c>
      <c r="C215" s="7">
        <v>4</v>
      </c>
      <c r="D215" s="7">
        <f t="shared" si="33"/>
        <v>2</v>
      </c>
      <c r="E215" s="7">
        <f t="shared" si="34"/>
        <v>2</v>
      </c>
      <c r="F215" s="7">
        <v>2234</v>
      </c>
      <c r="G215" s="9">
        <v>41523</v>
      </c>
      <c r="H215" s="10">
        <v>21.5</v>
      </c>
      <c r="I215" s="10">
        <v>1.5</v>
      </c>
      <c r="J215" s="10">
        <v>10</v>
      </c>
      <c r="K215" s="10">
        <f t="shared" si="30"/>
        <v>15</v>
      </c>
      <c r="L215" s="10">
        <v>16.268160495513957</v>
      </c>
      <c r="M215" s="15"/>
      <c r="N215" s="23">
        <f t="shared" si="32"/>
        <v>2331.7696710236673</v>
      </c>
    </row>
    <row r="216" spans="1:14" ht="15">
      <c r="A216" s="15">
        <v>65</v>
      </c>
      <c r="B216" s="7" t="s">
        <v>33</v>
      </c>
      <c r="C216" s="7">
        <v>4</v>
      </c>
      <c r="D216" s="7">
        <f t="shared" si="33"/>
        <v>2</v>
      </c>
      <c r="E216" s="7">
        <f t="shared" si="34"/>
        <v>3</v>
      </c>
      <c r="F216" s="7">
        <v>2235</v>
      </c>
      <c r="G216" s="9">
        <v>41523</v>
      </c>
      <c r="H216" s="10">
        <v>20.1</v>
      </c>
      <c r="I216" s="10">
        <v>1.5</v>
      </c>
      <c r="J216" s="10">
        <v>10</v>
      </c>
      <c r="K216" s="10">
        <f t="shared" si="30"/>
        <v>15</v>
      </c>
      <c r="L216" s="10">
        <v>16.246063777886192</v>
      </c>
      <c r="M216" s="15"/>
      <c r="N216" s="23">
        <f t="shared" si="32"/>
        <v>2176.97254623675</v>
      </c>
    </row>
    <row r="217" spans="1:14" ht="15">
      <c r="A217" s="15">
        <v>68</v>
      </c>
      <c r="B217" s="7" t="s">
        <v>34</v>
      </c>
      <c r="C217" s="7">
        <v>4</v>
      </c>
      <c r="D217" s="7">
        <f t="shared" si="33"/>
        <v>2</v>
      </c>
      <c r="E217" s="7">
        <f t="shared" si="34"/>
        <v>4</v>
      </c>
      <c r="F217" s="7">
        <v>2236</v>
      </c>
      <c r="G217" s="9">
        <v>41523</v>
      </c>
      <c r="H217" s="10">
        <v>17.3</v>
      </c>
      <c r="I217" s="10">
        <v>1.5</v>
      </c>
      <c r="J217" s="10">
        <v>10</v>
      </c>
      <c r="K217" s="10">
        <f t="shared" si="30"/>
        <v>15</v>
      </c>
      <c r="L217" s="10">
        <v>16.981220878241636</v>
      </c>
      <c r="M217" s="15"/>
      <c r="N217" s="23">
        <f t="shared" si="32"/>
        <v>1958.5008079572024</v>
      </c>
    </row>
    <row r="218" spans="1:14" ht="15">
      <c r="A218" s="15">
        <v>5</v>
      </c>
      <c r="B218" s="7" t="s">
        <v>35</v>
      </c>
      <c r="C218" s="7">
        <v>4</v>
      </c>
      <c r="D218" s="7">
        <f t="shared" si="33"/>
        <v>3</v>
      </c>
      <c r="E218" s="7">
        <f t="shared" si="34"/>
        <v>1</v>
      </c>
      <c r="F218" s="7">
        <v>2237</v>
      </c>
      <c r="G218" s="9">
        <v>41523</v>
      </c>
      <c r="H218" s="10">
        <v>13.6</v>
      </c>
      <c r="I218" s="10">
        <v>1.5</v>
      </c>
      <c r="J218" s="10">
        <v>10</v>
      </c>
      <c r="K218" s="10">
        <f t="shared" si="30"/>
        <v>15</v>
      </c>
      <c r="L218" s="10">
        <v>17.249873215967543</v>
      </c>
      <c r="M218" s="15"/>
      <c r="N218" s="23">
        <f t="shared" si="32"/>
        <v>1563.9885049143907</v>
      </c>
    </row>
    <row r="219" spans="1:14" ht="15">
      <c r="A219" s="15">
        <v>12</v>
      </c>
      <c r="B219" s="7" t="s">
        <v>36</v>
      </c>
      <c r="C219" s="7">
        <v>4</v>
      </c>
      <c r="D219" s="7">
        <f t="shared" si="33"/>
        <v>3</v>
      </c>
      <c r="E219" s="7">
        <f t="shared" si="34"/>
        <v>2</v>
      </c>
      <c r="F219" s="7">
        <v>2238</v>
      </c>
      <c r="G219" s="9">
        <v>41523</v>
      </c>
      <c r="H219" s="10">
        <v>13.7</v>
      </c>
      <c r="I219" s="10">
        <v>1.5</v>
      </c>
      <c r="J219" s="10">
        <v>10</v>
      </c>
      <c r="K219" s="10">
        <f t="shared" si="30"/>
        <v>15</v>
      </c>
      <c r="L219" s="10">
        <v>17.22136222910217</v>
      </c>
      <c r="M219" s="15"/>
      <c r="N219" s="23">
        <f t="shared" si="32"/>
        <v>1572.8844169246647</v>
      </c>
    </row>
    <row r="220" spans="1:14" ht="15">
      <c r="A220" s="15">
        <v>20</v>
      </c>
      <c r="B220" s="7" t="s">
        <v>37</v>
      </c>
      <c r="C220" s="7">
        <v>4</v>
      </c>
      <c r="D220" s="7">
        <f t="shared" si="33"/>
        <v>3</v>
      </c>
      <c r="E220" s="7">
        <f t="shared" si="34"/>
        <v>3</v>
      </c>
      <c r="F220" s="7">
        <v>2239</v>
      </c>
      <c r="G220" s="9">
        <v>41523</v>
      </c>
      <c r="H220" s="10">
        <v>13.3</v>
      </c>
      <c r="I220" s="10">
        <v>1.5</v>
      </c>
      <c r="J220" s="10">
        <v>10</v>
      </c>
      <c r="K220" s="10">
        <f t="shared" si="30"/>
        <v>15</v>
      </c>
      <c r="L220" s="10">
        <v>15.837468982630277</v>
      </c>
      <c r="M220" s="15"/>
      <c r="N220" s="23">
        <f t="shared" si="32"/>
        <v>1404.2555831265513</v>
      </c>
    </row>
    <row r="221" spans="1:14" ht="15">
      <c r="A221" s="15">
        <v>27</v>
      </c>
      <c r="B221" s="7" t="s">
        <v>38</v>
      </c>
      <c r="C221" s="7">
        <v>4</v>
      </c>
      <c r="D221" s="7">
        <f t="shared" si="33"/>
        <v>3</v>
      </c>
      <c r="E221" s="7">
        <f t="shared" si="34"/>
        <v>4</v>
      </c>
      <c r="F221" s="7">
        <v>2240</v>
      </c>
      <c r="G221" s="9">
        <v>41523</v>
      </c>
      <c r="H221" s="10">
        <v>14.5</v>
      </c>
      <c r="I221" s="10">
        <v>1.5</v>
      </c>
      <c r="J221" s="10">
        <v>10</v>
      </c>
      <c r="K221" s="10">
        <f t="shared" si="30"/>
        <v>15</v>
      </c>
      <c r="L221" s="10">
        <v>15.207567632704706</v>
      </c>
      <c r="M221" s="15"/>
      <c r="N221" s="23">
        <f t="shared" si="32"/>
        <v>1470.064871161455</v>
      </c>
    </row>
    <row r="222" spans="1:14" ht="15">
      <c r="A222" s="15">
        <v>33</v>
      </c>
      <c r="B222" s="7" t="s">
        <v>39</v>
      </c>
      <c r="C222" s="7">
        <v>4</v>
      </c>
      <c r="D222" s="7">
        <f t="shared" si="33"/>
        <v>3</v>
      </c>
      <c r="E222" s="7">
        <f t="shared" si="34"/>
        <v>1</v>
      </c>
      <c r="F222" s="7">
        <v>2241</v>
      </c>
      <c r="G222" s="9">
        <v>41523</v>
      </c>
      <c r="H222" s="10">
        <v>13.8</v>
      </c>
      <c r="I222" s="10">
        <v>1.5</v>
      </c>
      <c r="J222" s="10">
        <v>10</v>
      </c>
      <c r="K222" s="10">
        <f t="shared" si="30"/>
        <v>15</v>
      </c>
      <c r="L222" s="10">
        <v>14.67838348745721</v>
      </c>
      <c r="M222" s="15"/>
      <c r="N222" s="23">
        <f t="shared" si="32"/>
        <v>1350.4112808460634</v>
      </c>
    </row>
    <row r="223" spans="1:14" ht="15">
      <c r="A223" s="15">
        <v>36</v>
      </c>
      <c r="B223" s="7" t="s">
        <v>40</v>
      </c>
      <c r="C223" s="7">
        <v>4</v>
      </c>
      <c r="D223" s="7">
        <f t="shared" si="33"/>
        <v>3</v>
      </c>
      <c r="E223" s="7">
        <f t="shared" si="34"/>
        <v>2</v>
      </c>
      <c r="F223" s="7">
        <v>2242</v>
      </c>
      <c r="G223" s="9">
        <v>41523</v>
      </c>
      <c r="H223" s="10">
        <v>16.7</v>
      </c>
      <c r="I223" s="10">
        <v>1.5</v>
      </c>
      <c r="J223" s="10">
        <v>10</v>
      </c>
      <c r="K223" s="10">
        <f t="shared" si="30"/>
        <v>15</v>
      </c>
      <c r="L223" s="10">
        <v>13.986013986013987</v>
      </c>
      <c r="M223" s="15"/>
      <c r="N223" s="23">
        <f t="shared" si="32"/>
        <v>1557.1095571095573</v>
      </c>
    </row>
    <row r="224" spans="1:14" ht="15">
      <c r="A224" s="15">
        <v>48</v>
      </c>
      <c r="B224" s="7" t="s">
        <v>41</v>
      </c>
      <c r="C224" s="7">
        <v>4</v>
      </c>
      <c r="D224" s="7">
        <f t="shared" si="33"/>
        <v>3</v>
      </c>
      <c r="E224" s="7">
        <f t="shared" si="34"/>
        <v>3</v>
      </c>
      <c r="F224" s="7">
        <v>2243</v>
      </c>
      <c r="G224" s="9">
        <v>41523</v>
      </c>
      <c r="H224" s="10">
        <v>16</v>
      </c>
      <c r="I224" s="10">
        <v>1.5</v>
      </c>
      <c r="J224" s="10">
        <v>10</v>
      </c>
      <c r="K224" s="10">
        <f t="shared" si="30"/>
        <v>15</v>
      </c>
      <c r="L224" s="10">
        <v>13.537049590655473</v>
      </c>
      <c r="M224" s="15"/>
      <c r="N224" s="23">
        <f t="shared" si="32"/>
        <v>1443.9519563365836</v>
      </c>
    </row>
    <row r="225" spans="1:14" ht="15">
      <c r="A225" s="15">
        <v>51</v>
      </c>
      <c r="B225" s="7" t="s">
        <v>42</v>
      </c>
      <c r="C225" s="7">
        <v>4</v>
      </c>
      <c r="D225" s="7">
        <f t="shared" si="33"/>
        <v>3</v>
      </c>
      <c r="E225" s="7">
        <f t="shared" si="34"/>
        <v>4</v>
      </c>
      <c r="F225" s="7">
        <v>2244</v>
      </c>
      <c r="G225" s="9">
        <v>41523</v>
      </c>
      <c r="H225" s="10">
        <v>17.2</v>
      </c>
      <c r="I225" s="10">
        <v>1.5</v>
      </c>
      <c r="J225" s="10">
        <v>10</v>
      </c>
      <c r="K225" s="10">
        <f t="shared" si="30"/>
        <v>15</v>
      </c>
      <c r="L225" s="10">
        <v>13.87247426610751</v>
      </c>
      <c r="M225" s="15"/>
      <c r="N225" s="23">
        <f t="shared" si="32"/>
        <v>1590.7103825136612</v>
      </c>
    </row>
    <row r="226" spans="1:14" ht="15">
      <c r="A226" s="15">
        <v>4</v>
      </c>
      <c r="B226" s="7" t="s">
        <v>56</v>
      </c>
      <c r="C226" s="7">
        <v>3</v>
      </c>
      <c r="D226" s="7">
        <f t="shared" si="33"/>
        <v>6</v>
      </c>
      <c r="E226" s="7">
        <f t="shared" si="34"/>
        <v>1</v>
      </c>
      <c r="F226" s="7">
        <v>2245</v>
      </c>
      <c r="G226" s="9">
        <v>41523</v>
      </c>
      <c r="H226" s="10">
        <v>14.7</v>
      </c>
      <c r="I226" s="10">
        <v>1.5</v>
      </c>
      <c r="J226" s="10">
        <v>10</v>
      </c>
      <c r="K226" s="10">
        <f t="shared" si="30"/>
        <v>15</v>
      </c>
      <c r="L226" s="10">
        <v>17.531645569620252</v>
      </c>
      <c r="M226" s="15"/>
      <c r="N226" s="23">
        <f t="shared" si="32"/>
        <v>1718.1012658227844</v>
      </c>
    </row>
    <row r="227" spans="1:14" ht="15">
      <c r="A227" s="15">
        <v>10</v>
      </c>
      <c r="B227" s="7" t="s">
        <v>57</v>
      </c>
      <c r="C227" s="7">
        <v>3</v>
      </c>
      <c r="D227" s="7">
        <f t="shared" si="33"/>
        <v>6</v>
      </c>
      <c r="E227" s="7">
        <f t="shared" si="34"/>
        <v>2</v>
      </c>
      <c r="F227" s="7">
        <v>2246</v>
      </c>
      <c r="G227" s="9">
        <v>41523</v>
      </c>
      <c r="H227" s="10">
        <v>13.2</v>
      </c>
      <c r="I227" s="10">
        <v>1.5</v>
      </c>
      <c r="J227" s="10">
        <v>10</v>
      </c>
      <c r="K227" s="10">
        <f t="shared" si="30"/>
        <v>15</v>
      </c>
      <c r="L227" s="10">
        <v>18.275154004106774</v>
      </c>
      <c r="M227" s="15"/>
      <c r="N227" s="23">
        <f t="shared" si="32"/>
        <v>1608.2135523613958</v>
      </c>
    </row>
    <row r="228" spans="1:14" ht="15">
      <c r="A228" s="15">
        <v>15</v>
      </c>
      <c r="B228" s="7" t="s">
        <v>58</v>
      </c>
      <c r="C228" s="7">
        <v>3</v>
      </c>
      <c r="D228" s="7">
        <f t="shared" si="33"/>
        <v>6</v>
      </c>
      <c r="E228" s="7">
        <f t="shared" si="34"/>
        <v>3</v>
      </c>
      <c r="F228" s="7">
        <v>2247</v>
      </c>
      <c r="G228" s="9">
        <v>41523</v>
      </c>
      <c r="H228" s="10">
        <v>15.4</v>
      </c>
      <c r="I228" s="10">
        <v>1.5</v>
      </c>
      <c r="J228" s="10">
        <v>10</v>
      </c>
      <c r="K228" s="10">
        <f t="shared" si="30"/>
        <v>15</v>
      </c>
      <c r="L228" s="10">
        <v>16.821192052980134</v>
      </c>
      <c r="M228" s="15"/>
      <c r="N228" s="23">
        <f t="shared" si="32"/>
        <v>1726.975717439294</v>
      </c>
    </row>
    <row r="229" spans="1:14" ht="15">
      <c r="A229" s="15">
        <v>22</v>
      </c>
      <c r="B229" s="7" t="s">
        <v>59</v>
      </c>
      <c r="C229" s="7">
        <v>3</v>
      </c>
      <c r="D229" s="7">
        <f t="shared" si="33"/>
        <v>6</v>
      </c>
      <c r="E229" s="7">
        <f t="shared" si="34"/>
        <v>4</v>
      </c>
      <c r="F229" s="7">
        <v>2248</v>
      </c>
      <c r="G229" s="9">
        <v>41523</v>
      </c>
      <c r="H229" s="10">
        <v>15.1</v>
      </c>
      <c r="I229" s="10">
        <v>1.5</v>
      </c>
      <c r="J229" s="10">
        <v>10</v>
      </c>
      <c r="K229" s="10">
        <f t="shared" si="30"/>
        <v>15</v>
      </c>
      <c r="L229" s="10">
        <v>19.645396002341727</v>
      </c>
      <c r="M229" s="15"/>
      <c r="N229" s="23">
        <f t="shared" si="32"/>
        <v>1977.6365309024004</v>
      </c>
    </row>
    <row r="230" spans="1:14" ht="15">
      <c r="A230" s="15">
        <v>32</v>
      </c>
      <c r="B230" s="7" t="s">
        <v>60</v>
      </c>
      <c r="C230" s="7">
        <v>3</v>
      </c>
      <c r="D230" s="7">
        <f t="shared" si="33"/>
        <v>6</v>
      </c>
      <c r="E230" s="7">
        <f t="shared" si="34"/>
        <v>1</v>
      </c>
      <c r="F230" s="7">
        <v>2249</v>
      </c>
      <c r="G230" s="9">
        <v>41523</v>
      </c>
      <c r="H230" s="10">
        <v>28</v>
      </c>
      <c r="I230" s="10">
        <v>1.5</v>
      </c>
      <c r="J230" s="10">
        <v>10</v>
      </c>
      <c r="K230" s="10">
        <f t="shared" si="30"/>
        <v>15</v>
      </c>
      <c r="L230" s="10">
        <v>18.531906689801428</v>
      </c>
      <c r="M230" s="15"/>
      <c r="N230" s="23">
        <f t="shared" si="32"/>
        <v>3459.2892487629338</v>
      </c>
    </row>
    <row r="231" spans="1:14" ht="15">
      <c r="A231" s="15">
        <v>41</v>
      </c>
      <c r="B231" s="7" t="s">
        <v>61</v>
      </c>
      <c r="C231" s="7">
        <v>3</v>
      </c>
      <c r="D231" s="7">
        <f t="shared" si="33"/>
        <v>6</v>
      </c>
      <c r="E231" s="7">
        <f t="shared" si="34"/>
        <v>2</v>
      </c>
      <c r="F231" s="7">
        <v>2250</v>
      </c>
      <c r="G231" s="9">
        <v>41523</v>
      </c>
      <c r="H231" s="10">
        <v>27.3</v>
      </c>
      <c r="I231" s="10">
        <v>1.5</v>
      </c>
      <c r="J231" s="10">
        <v>10</v>
      </c>
      <c r="K231" s="10">
        <f t="shared" si="30"/>
        <v>15</v>
      </c>
      <c r="L231" s="10">
        <v>18.78385144053525</v>
      </c>
      <c r="M231" s="15"/>
      <c r="N231" s="23">
        <f t="shared" si="32"/>
        <v>3418.660962177416</v>
      </c>
    </row>
    <row r="232" spans="1:14" ht="15">
      <c r="A232" s="15">
        <v>44</v>
      </c>
      <c r="B232" s="7" t="s">
        <v>62</v>
      </c>
      <c r="C232" s="7">
        <v>3</v>
      </c>
      <c r="D232" s="7">
        <f t="shared" si="33"/>
        <v>6</v>
      </c>
      <c r="E232" s="7">
        <f t="shared" si="34"/>
        <v>3</v>
      </c>
      <c r="F232" s="7">
        <v>2251</v>
      </c>
      <c r="G232" s="9">
        <v>41523</v>
      </c>
      <c r="H232" s="10">
        <v>26.8</v>
      </c>
      <c r="I232" s="10">
        <v>1.5</v>
      </c>
      <c r="J232" s="10">
        <v>10</v>
      </c>
      <c r="K232" s="10">
        <f t="shared" si="30"/>
        <v>15</v>
      </c>
      <c r="L232" s="10">
        <v>17.712246431254695</v>
      </c>
      <c r="M232" s="15"/>
      <c r="N232" s="23">
        <f t="shared" si="32"/>
        <v>3164.5880290508385</v>
      </c>
    </row>
    <row r="233" spans="1:14" ht="15">
      <c r="A233" s="15">
        <v>55</v>
      </c>
      <c r="B233" s="7" t="s">
        <v>63</v>
      </c>
      <c r="C233" s="7">
        <v>3</v>
      </c>
      <c r="D233" s="7">
        <f t="shared" si="33"/>
        <v>6</v>
      </c>
      <c r="E233" s="7">
        <f t="shared" si="34"/>
        <v>4</v>
      </c>
      <c r="F233" s="7">
        <v>2252</v>
      </c>
      <c r="G233" s="9">
        <v>41523</v>
      </c>
      <c r="H233" s="10">
        <v>27.7</v>
      </c>
      <c r="I233" s="10">
        <v>1.5</v>
      </c>
      <c r="J233" s="10">
        <v>10</v>
      </c>
      <c r="K233" s="10">
        <f t="shared" si="30"/>
        <v>15</v>
      </c>
      <c r="L233" s="10">
        <v>18.899229178416995</v>
      </c>
      <c r="M233" s="15"/>
      <c r="N233" s="23">
        <f t="shared" si="32"/>
        <v>3490.0576549476723</v>
      </c>
    </row>
    <row r="234" spans="1:14" ht="15">
      <c r="A234" s="15">
        <v>57</v>
      </c>
      <c r="B234" s="7" t="s">
        <v>64</v>
      </c>
      <c r="C234" s="7">
        <v>3</v>
      </c>
      <c r="D234" s="7">
        <f t="shared" si="33"/>
        <v>6</v>
      </c>
      <c r="E234" s="7">
        <f t="shared" si="34"/>
        <v>1</v>
      </c>
      <c r="F234" s="7">
        <v>2253</v>
      </c>
      <c r="G234" s="9">
        <v>41523</v>
      </c>
      <c r="H234" s="10">
        <v>30.3</v>
      </c>
      <c r="I234" s="10">
        <v>1.5</v>
      </c>
      <c r="J234" s="10">
        <v>10</v>
      </c>
      <c r="K234" s="10">
        <f t="shared" si="30"/>
        <v>15</v>
      </c>
      <c r="L234" s="10">
        <v>18.525746219009182</v>
      </c>
      <c r="M234" s="15"/>
      <c r="N234" s="23">
        <f t="shared" si="32"/>
        <v>3742.200736239855</v>
      </c>
    </row>
    <row r="235" spans="1:14" ht="15">
      <c r="A235" s="15">
        <v>61</v>
      </c>
      <c r="B235" s="7" t="s">
        <v>65</v>
      </c>
      <c r="C235" s="7">
        <v>3</v>
      </c>
      <c r="D235" s="7">
        <f t="shared" si="33"/>
        <v>6</v>
      </c>
      <c r="E235" s="7">
        <f t="shared" si="34"/>
        <v>2</v>
      </c>
      <c r="F235" s="7">
        <v>2254</v>
      </c>
      <c r="G235" s="9">
        <v>41523</v>
      </c>
      <c r="H235" s="10">
        <v>26</v>
      </c>
      <c r="I235" s="10">
        <v>1.5</v>
      </c>
      <c r="J235" s="10">
        <v>10</v>
      </c>
      <c r="K235" s="10">
        <f t="shared" si="30"/>
        <v>15</v>
      </c>
      <c r="L235" s="10">
        <v>18.45365228534814</v>
      </c>
      <c r="M235" s="15"/>
      <c r="N235" s="23">
        <f t="shared" si="32"/>
        <v>3198.6330627936777</v>
      </c>
    </row>
    <row r="236" spans="1:14" ht="15">
      <c r="A236" s="15">
        <v>64</v>
      </c>
      <c r="B236" s="7" t="s">
        <v>66</v>
      </c>
      <c r="C236" s="7">
        <v>3</v>
      </c>
      <c r="D236" s="7">
        <f t="shared" si="33"/>
        <v>6</v>
      </c>
      <c r="E236" s="7">
        <f t="shared" si="34"/>
        <v>3</v>
      </c>
      <c r="F236" s="7">
        <v>2255</v>
      </c>
      <c r="G236" s="9">
        <v>41523</v>
      </c>
      <c r="H236" s="10">
        <v>22</v>
      </c>
      <c r="I236" s="10">
        <v>1.5</v>
      </c>
      <c r="J236" s="10">
        <v>10</v>
      </c>
      <c r="K236" s="10">
        <f t="shared" si="30"/>
        <v>15</v>
      </c>
      <c r="L236" s="10">
        <v>19.257202033515345</v>
      </c>
      <c r="M236" s="15"/>
      <c r="N236" s="23">
        <f t="shared" si="32"/>
        <v>2824.3896315822503</v>
      </c>
    </row>
    <row r="237" spans="1:14" ht="15">
      <c r="A237" s="15">
        <v>66</v>
      </c>
      <c r="B237" s="7" t="s">
        <v>67</v>
      </c>
      <c r="C237" s="7">
        <v>3</v>
      </c>
      <c r="D237" s="7">
        <f t="shared" si="33"/>
        <v>6</v>
      </c>
      <c r="E237" s="7">
        <f t="shared" si="34"/>
        <v>4</v>
      </c>
      <c r="F237" s="7">
        <v>2256</v>
      </c>
      <c r="G237" s="9">
        <v>41523</v>
      </c>
      <c r="H237" s="10">
        <v>24</v>
      </c>
      <c r="I237" s="10">
        <v>1.5</v>
      </c>
      <c r="J237" s="10">
        <v>10</v>
      </c>
      <c r="K237" s="10">
        <f t="shared" si="30"/>
        <v>15</v>
      </c>
      <c r="L237" s="10">
        <v>18.572387558737972</v>
      </c>
      <c r="M237" s="15"/>
      <c r="N237" s="23">
        <f t="shared" si="32"/>
        <v>2971.5820093980756</v>
      </c>
    </row>
    <row r="238" spans="1:14" ht="15">
      <c r="A238" s="15">
        <v>3</v>
      </c>
      <c r="B238" s="7" t="s">
        <v>77</v>
      </c>
      <c r="C238" s="7">
        <v>3</v>
      </c>
      <c r="D238" s="7">
        <f t="shared" si="33"/>
        <v>7</v>
      </c>
      <c r="E238" s="7">
        <f t="shared" si="34"/>
        <v>1</v>
      </c>
      <c r="F238" s="7">
        <v>2257</v>
      </c>
      <c r="G238" s="9">
        <v>41523</v>
      </c>
      <c r="H238" s="10">
        <v>14.7</v>
      </c>
      <c r="I238" s="10">
        <v>1.5</v>
      </c>
      <c r="J238" s="10">
        <v>10</v>
      </c>
      <c r="K238" s="10">
        <f t="shared" si="30"/>
        <v>15</v>
      </c>
      <c r="L238" s="10">
        <v>16.177678676211713</v>
      </c>
      <c r="M238" s="15"/>
      <c r="N238" s="23">
        <f t="shared" si="32"/>
        <v>1585.4125102687478</v>
      </c>
    </row>
    <row r="239" spans="1:14" ht="15">
      <c r="A239" s="15">
        <v>9</v>
      </c>
      <c r="B239" s="7" t="s">
        <v>78</v>
      </c>
      <c r="C239" s="7">
        <v>3</v>
      </c>
      <c r="D239" s="7">
        <f t="shared" si="33"/>
        <v>7</v>
      </c>
      <c r="E239" s="7">
        <f t="shared" si="34"/>
        <v>2</v>
      </c>
      <c r="F239" s="7">
        <v>2258</v>
      </c>
      <c r="G239" s="9">
        <v>41523</v>
      </c>
      <c r="H239" s="10">
        <v>14</v>
      </c>
      <c r="I239" s="10">
        <v>1.5</v>
      </c>
      <c r="J239" s="10">
        <v>10</v>
      </c>
      <c r="K239" s="10">
        <f t="shared" si="30"/>
        <v>15</v>
      </c>
      <c r="L239" s="10">
        <v>16.964414349517362</v>
      </c>
      <c r="M239" s="15"/>
      <c r="N239" s="23">
        <f t="shared" si="32"/>
        <v>1583.345339288287</v>
      </c>
    </row>
    <row r="240" spans="1:14" ht="15">
      <c r="A240" s="15">
        <v>19</v>
      </c>
      <c r="B240" s="7" t="s">
        <v>79</v>
      </c>
      <c r="C240" s="7">
        <v>3</v>
      </c>
      <c r="D240" s="7">
        <f t="shared" si="33"/>
        <v>7</v>
      </c>
      <c r="E240" s="7">
        <f t="shared" si="34"/>
        <v>3</v>
      </c>
      <c r="F240" s="7">
        <v>2259</v>
      </c>
      <c r="G240" s="9">
        <v>41523</v>
      </c>
      <c r="H240" s="10">
        <v>13.6</v>
      </c>
      <c r="I240" s="10">
        <v>1.5</v>
      </c>
      <c r="J240" s="10">
        <v>10</v>
      </c>
      <c r="K240" s="10">
        <f t="shared" si="30"/>
        <v>15</v>
      </c>
      <c r="L240" s="10">
        <v>17.753070271055883</v>
      </c>
      <c r="M240" s="15"/>
      <c r="N240" s="23">
        <f t="shared" si="32"/>
        <v>1609.6117045757335</v>
      </c>
    </row>
    <row r="241" spans="1:14" ht="15">
      <c r="A241" s="15">
        <v>23</v>
      </c>
      <c r="B241" s="7" t="s">
        <v>80</v>
      </c>
      <c r="C241" s="7">
        <v>3</v>
      </c>
      <c r="D241" s="7">
        <f t="shared" si="33"/>
        <v>7</v>
      </c>
      <c r="E241" s="7">
        <f t="shared" si="34"/>
        <v>4</v>
      </c>
      <c r="F241" s="7">
        <v>2260</v>
      </c>
      <c r="G241" s="9">
        <v>41523</v>
      </c>
      <c r="H241" s="10">
        <v>15.3</v>
      </c>
      <c r="I241" s="10">
        <v>1.5</v>
      </c>
      <c r="J241" s="10">
        <v>10</v>
      </c>
      <c r="K241" s="10">
        <f>I241*J241</f>
        <v>15</v>
      </c>
      <c r="L241" s="10">
        <v>18.319327731092436</v>
      </c>
      <c r="M241" s="15"/>
      <c r="N241" s="23">
        <f t="shared" si="32"/>
        <v>1868.5714285714284</v>
      </c>
    </row>
    <row r="242" spans="1:14" ht="15">
      <c r="A242" s="15">
        <v>30</v>
      </c>
      <c r="B242" s="7" t="s">
        <v>81</v>
      </c>
      <c r="C242" s="7">
        <v>3</v>
      </c>
      <c r="D242" s="7">
        <f t="shared" si="33"/>
        <v>7</v>
      </c>
      <c r="E242" s="7">
        <f t="shared" si="34"/>
        <v>1</v>
      </c>
      <c r="F242" s="7">
        <v>2261</v>
      </c>
      <c r="G242" s="9">
        <v>41523</v>
      </c>
      <c r="H242" s="10">
        <v>23.7</v>
      </c>
      <c r="I242" s="10">
        <v>1.5</v>
      </c>
      <c r="J242" s="10">
        <v>10</v>
      </c>
      <c r="K242" s="10">
        <f>I242*J242</f>
        <v>15</v>
      </c>
      <c r="L242" s="10">
        <v>15.962684633324676</v>
      </c>
      <c r="M242" s="15"/>
      <c r="N242" s="23">
        <f t="shared" si="32"/>
        <v>2522.104172065299</v>
      </c>
    </row>
    <row r="243" spans="1:14" ht="15">
      <c r="A243" s="15">
        <v>42</v>
      </c>
      <c r="B243" s="7" t="s">
        <v>82</v>
      </c>
      <c r="C243" s="7">
        <v>3</v>
      </c>
      <c r="D243" s="7">
        <f t="shared" si="33"/>
        <v>7</v>
      </c>
      <c r="E243" s="7">
        <f t="shared" si="34"/>
        <v>2</v>
      </c>
      <c r="F243" s="7">
        <v>2262</v>
      </c>
      <c r="G243" s="9">
        <v>41523</v>
      </c>
      <c r="H243" s="10">
        <v>22.6</v>
      </c>
      <c r="I243" s="10">
        <v>1.5</v>
      </c>
      <c r="J243" s="10">
        <v>10</v>
      </c>
      <c r="K243" s="10">
        <f>I243*J243</f>
        <v>15</v>
      </c>
      <c r="L243" s="10">
        <v>15.55491185963751</v>
      </c>
      <c r="M243" s="15"/>
      <c r="N243" s="23">
        <f t="shared" si="32"/>
        <v>2343.6067201853853</v>
      </c>
    </row>
    <row r="244" spans="1:14" ht="15">
      <c r="A244" s="15">
        <v>43</v>
      </c>
      <c r="B244" s="7" t="s">
        <v>83</v>
      </c>
      <c r="C244" s="7">
        <v>3</v>
      </c>
      <c r="D244" s="7">
        <f t="shared" si="33"/>
        <v>7</v>
      </c>
      <c r="E244" s="7">
        <f t="shared" si="34"/>
        <v>3</v>
      </c>
      <c r="F244" s="7">
        <v>2263</v>
      </c>
      <c r="G244" s="9">
        <v>41523</v>
      </c>
      <c r="H244" s="10">
        <v>23.3</v>
      </c>
      <c r="I244" s="10">
        <v>1.5</v>
      </c>
      <c r="J244" s="10">
        <v>10</v>
      </c>
      <c r="K244" s="10">
        <f>I244*J244</f>
        <v>15</v>
      </c>
      <c r="L244" s="10">
        <v>14.93869936034115</v>
      </c>
      <c r="M244" s="15"/>
      <c r="N244" s="23">
        <f t="shared" si="32"/>
        <v>2320.4779673063254</v>
      </c>
    </row>
    <row r="245" spans="1:14" ht="15">
      <c r="A245" s="15">
        <v>52</v>
      </c>
      <c r="B245" s="7" t="s">
        <v>84</v>
      </c>
      <c r="C245" s="7">
        <v>3</v>
      </c>
      <c r="D245" s="7">
        <f t="shared" si="33"/>
        <v>7</v>
      </c>
      <c r="E245" s="7">
        <f t="shared" si="34"/>
        <v>4</v>
      </c>
      <c r="F245" s="7">
        <v>2264</v>
      </c>
      <c r="G245" s="9">
        <v>41523</v>
      </c>
      <c r="H245" s="10">
        <v>24</v>
      </c>
      <c r="I245" s="10">
        <v>1.5</v>
      </c>
      <c r="J245" s="10">
        <v>10</v>
      </c>
      <c r="K245" s="10">
        <f>I245*J245</f>
        <v>15</v>
      </c>
      <c r="L245" s="10">
        <v>16.051357608924437</v>
      </c>
      <c r="M245" s="15"/>
      <c r="N245" s="23">
        <f t="shared" si="32"/>
        <v>2568.2172174279103</v>
      </c>
    </row>
    <row r="246" spans="1:14" ht="15">
      <c r="A246" s="15"/>
      <c r="B246" s="7"/>
      <c r="C246" s="7"/>
      <c r="D246" s="7">
        <f t="shared" si="33"/>
      </c>
      <c r="E246" s="7">
        <f t="shared" si="34"/>
      </c>
      <c r="F246" s="7"/>
      <c r="G246" s="9"/>
      <c r="H246" s="10"/>
      <c r="I246" s="10"/>
      <c r="J246" s="10"/>
      <c r="K246" s="10"/>
      <c r="L246" s="10"/>
      <c r="M246" s="15"/>
      <c r="N246" s="23"/>
    </row>
    <row r="247" spans="1:14" ht="15">
      <c r="A247" s="15">
        <v>6</v>
      </c>
      <c r="B247" s="7" t="s">
        <v>43</v>
      </c>
      <c r="C247" s="7">
        <v>4</v>
      </c>
      <c r="D247" s="7">
        <f t="shared" si="33"/>
        <v>4</v>
      </c>
      <c r="E247" s="7">
        <f t="shared" si="34"/>
        <v>1</v>
      </c>
      <c r="F247" s="7">
        <v>2265</v>
      </c>
      <c r="G247" s="9">
        <v>41528</v>
      </c>
      <c r="H247" s="10">
        <v>11.3</v>
      </c>
      <c r="I247" s="10">
        <v>1.5</v>
      </c>
      <c r="J247" s="10">
        <v>10</v>
      </c>
      <c r="K247" s="10">
        <f aca="true" t="shared" si="35" ref="K247:K258">I247*J247</f>
        <v>15</v>
      </c>
      <c r="L247" s="10">
        <v>15.386746070216745</v>
      </c>
      <c r="M247" s="15" t="s">
        <v>95</v>
      </c>
      <c r="N247" s="23">
        <f aca="true" t="shared" si="36" ref="N247:N258">+H247*L247*100/K247</f>
        <v>1159.1348706229949</v>
      </c>
    </row>
    <row r="248" spans="1:14" ht="15">
      <c r="A248" s="15">
        <v>14</v>
      </c>
      <c r="B248" s="7" t="s">
        <v>45</v>
      </c>
      <c r="C248" s="7">
        <v>4</v>
      </c>
      <c r="D248" s="7">
        <f t="shared" si="33"/>
        <v>4</v>
      </c>
      <c r="E248" s="7">
        <f t="shared" si="34"/>
        <v>2</v>
      </c>
      <c r="F248" s="7">
        <v>2266</v>
      </c>
      <c r="G248" s="9">
        <v>41528</v>
      </c>
      <c r="H248" s="10">
        <v>10.6</v>
      </c>
      <c r="I248" s="10">
        <v>1.5</v>
      </c>
      <c r="J248" s="10">
        <v>10</v>
      </c>
      <c r="K248" s="10">
        <f t="shared" si="35"/>
        <v>15</v>
      </c>
      <c r="L248" s="10">
        <v>16.040011350737796</v>
      </c>
      <c r="M248" s="15"/>
      <c r="N248" s="23">
        <f t="shared" si="36"/>
        <v>1133.4941354521375</v>
      </c>
    </row>
    <row r="249" spans="1:14" ht="15">
      <c r="A249" s="15">
        <v>18</v>
      </c>
      <c r="B249" s="7" t="s">
        <v>46</v>
      </c>
      <c r="C249" s="7">
        <v>4</v>
      </c>
      <c r="D249" s="7">
        <f t="shared" si="33"/>
        <v>4</v>
      </c>
      <c r="E249" s="7">
        <f t="shared" si="34"/>
        <v>3</v>
      </c>
      <c r="F249" s="7">
        <v>2267</v>
      </c>
      <c r="G249" s="9">
        <v>41528</v>
      </c>
      <c r="H249" s="10">
        <v>11.1</v>
      </c>
      <c r="I249" s="10">
        <v>1.5</v>
      </c>
      <c r="J249" s="10">
        <v>10</v>
      </c>
      <c r="K249" s="10">
        <f t="shared" si="35"/>
        <v>15</v>
      </c>
      <c r="L249" s="10">
        <v>16.78211998431574</v>
      </c>
      <c r="M249" s="15"/>
      <c r="N249" s="23">
        <f t="shared" si="36"/>
        <v>1241.8768788393647</v>
      </c>
    </row>
    <row r="250" spans="1:14" ht="15">
      <c r="A250" s="15">
        <v>28</v>
      </c>
      <c r="B250" s="7" t="s">
        <v>47</v>
      </c>
      <c r="C250" s="7">
        <v>4</v>
      </c>
      <c r="D250" s="7">
        <f t="shared" si="33"/>
        <v>4</v>
      </c>
      <c r="E250" s="7">
        <f t="shared" si="34"/>
        <v>4</v>
      </c>
      <c r="F250" s="7">
        <v>2268</v>
      </c>
      <c r="G250" s="9">
        <v>41528</v>
      </c>
      <c r="H250" s="10">
        <v>10.6</v>
      </c>
      <c r="I250" s="10">
        <v>1.5</v>
      </c>
      <c r="J250" s="10">
        <v>10</v>
      </c>
      <c r="K250" s="10">
        <f t="shared" si="35"/>
        <v>15</v>
      </c>
      <c r="L250" s="10">
        <v>14.622674137096217</v>
      </c>
      <c r="M250" s="15"/>
      <c r="N250" s="23">
        <f t="shared" si="36"/>
        <v>1033.335639021466</v>
      </c>
    </row>
    <row r="251" spans="1:14" ht="15">
      <c r="A251" s="15">
        <v>31</v>
      </c>
      <c r="B251" s="7" t="s">
        <v>48</v>
      </c>
      <c r="C251" s="7">
        <v>4</v>
      </c>
      <c r="D251" s="7">
        <f t="shared" si="33"/>
        <v>4</v>
      </c>
      <c r="E251" s="7">
        <f t="shared" si="34"/>
        <v>1</v>
      </c>
      <c r="F251" s="7">
        <v>2269</v>
      </c>
      <c r="G251" s="9">
        <v>41528</v>
      </c>
      <c r="H251" s="10">
        <v>11.9</v>
      </c>
      <c r="I251" s="10">
        <v>1.5</v>
      </c>
      <c r="J251" s="10">
        <v>10</v>
      </c>
      <c r="K251" s="10">
        <f t="shared" si="35"/>
        <v>15</v>
      </c>
      <c r="L251" s="10">
        <v>14.573439377467528</v>
      </c>
      <c r="M251" s="15"/>
      <c r="N251" s="23">
        <f t="shared" si="36"/>
        <v>1156.1595239457572</v>
      </c>
    </row>
    <row r="252" spans="1:14" ht="15">
      <c r="A252" s="15">
        <v>39</v>
      </c>
      <c r="B252" s="7" t="s">
        <v>49</v>
      </c>
      <c r="C252" s="7">
        <v>4</v>
      </c>
      <c r="D252" s="7">
        <f t="shared" si="33"/>
        <v>4</v>
      </c>
      <c r="E252" s="7">
        <f t="shared" si="34"/>
        <v>2</v>
      </c>
      <c r="F252" s="7">
        <v>2270</v>
      </c>
      <c r="G252" s="9">
        <v>41528</v>
      </c>
      <c r="H252" s="10">
        <v>11.6</v>
      </c>
      <c r="I252" s="10">
        <v>1.5</v>
      </c>
      <c r="J252" s="10">
        <v>10</v>
      </c>
      <c r="K252" s="10">
        <f t="shared" si="35"/>
        <v>15</v>
      </c>
      <c r="L252" s="10">
        <v>15.106530677631227</v>
      </c>
      <c r="M252" s="15"/>
      <c r="N252" s="23">
        <f t="shared" si="36"/>
        <v>1168.2383724034814</v>
      </c>
    </row>
    <row r="253" spans="1:14" ht="15">
      <c r="A253" s="15">
        <v>46</v>
      </c>
      <c r="B253" s="7" t="s">
        <v>50</v>
      </c>
      <c r="C253" s="7">
        <v>4</v>
      </c>
      <c r="D253" s="7">
        <f t="shared" si="33"/>
        <v>4</v>
      </c>
      <c r="E253" s="7">
        <f t="shared" si="34"/>
        <v>3</v>
      </c>
      <c r="F253" s="7">
        <v>2271</v>
      </c>
      <c r="G253" s="9">
        <v>41528</v>
      </c>
      <c r="H253" s="10">
        <v>12.2</v>
      </c>
      <c r="I253" s="10">
        <v>1.5</v>
      </c>
      <c r="J253" s="10">
        <v>10</v>
      </c>
      <c r="K253" s="10">
        <f t="shared" si="35"/>
        <v>15</v>
      </c>
      <c r="L253" s="10">
        <v>14.597718035355761</v>
      </c>
      <c r="M253" s="15"/>
      <c r="N253" s="23">
        <f t="shared" si="36"/>
        <v>1187.281066875602</v>
      </c>
    </row>
    <row r="254" spans="1:14" ht="15">
      <c r="A254" s="15">
        <v>56</v>
      </c>
      <c r="B254" s="7" t="s">
        <v>51</v>
      </c>
      <c r="C254" s="7">
        <v>4</v>
      </c>
      <c r="D254" s="7">
        <f t="shared" si="33"/>
        <v>4</v>
      </c>
      <c r="E254" s="7">
        <f t="shared" si="34"/>
        <v>4</v>
      </c>
      <c r="F254" s="7">
        <v>2272</v>
      </c>
      <c r="G254" s="9">
        <v>41528</v>
      </c>
      <c r="H254" s="10">
        <v>12.5</v>
      </c>
      <c r="I254" s="10">
        <v>1.5</v>
      </c>
      <c r="J254" s="10">
        <v>10</v>
      </c>
      <c r="K254" s="10">
        <f t="shared" si="35"/>
        <v>15</v>
      </c>
      <c r="L254" s="10">
        <v>14.12015004758972</v>
      </c>
      <c r="M254" s="15"/>
      <c r="N254" s="23">
        <f t="shared" si="36"/>
        <v>1176.6791706324766</v>
      </c>
    </row>
    <row r="255" spans="1:14" ht="15">
      <c r="A255" s="15">
        <v>58</v>
      </c>
      <c r="B255" s="7" t="s">
        <v>52</v>
      </c>
      <c r="C255" s="7">
        <v>4</v>
      </c>
      <c r="D255" s="7">
        <f t="shared" si="33"/>
        <v>4</v>
      </c>
      <c r="E255" s="7">
        <f t="shared" si="34"/>
        <v>1</v>
      </c>
      <c r="F255" s="7">
        <v>2273</v>
      </c>
      <c r="G255" s="9">
        <v>41528</v>
      </c>
      <c r="H255" s="10">
        <v>9.1</v>
      </c>
      <c r="I255" s="10">
        <v>1.5</v>
      </c>
      <c r="J255" s="10">
        <v>10</v>
      </c>
      <c r="K255" s="10">
        <f t="shared" si="35"/>
        <v>15</v>
      </c>
      <c r="L255" s="10">
        <v>15.38168561945699</v>
      </c>
      <c r="M255" s="15"/>
      <c r="N255" s="23">
        <f t="shared" si="36"/>
        <v>933.1555942470573</v>
      </c>
    </row>
    <row r="256" spans="1:14" ht="15">
      <c r="A256" s="15">
        <v>62</v>
      </c>
      <c r="B256" s="7" t="s">
        <v>53</v>
      </c>
      <c r="C256" s="7">
        <v>4</v>
      </c>
      <c r="D256" s="7">
        <f t="shared" si="33"/>
        <v>4</v>
      </c>
      <c r="E256" s="7">
        <f t="shared" si="34"/>
        <v>2</v>
      </c>
      <c r="F256" s="7">
        <v>2274</v>
      </c>
      <c r="G256" s="9">
        <v>41528</v>
      </c>
      <c r="H256" s="10">
        <v>8.4</v>
      </c>
      <c r="I256" s="10">
        <v>1.5</v>
      </c>
      <c r="J256" s="10">
        <v>10</v>
      </c>
      <c r="K256" s="10">
        <f t="shared" si="35"/>
        <v>15</v>
      </c>
      <c r="L256" s="10">
        <v>15.935512173722305</v>
      </c>
      <c r="M256" s="15"/>
      <c r="N256" s="23">
        <f t="shared" si="36"/>
        <v>892.3886817284491</v>
      </c>
    </row>
    <row r="257" spans="1:14" ht="15">
      <c r="A257" s="15">
        <v>63</v>
      </c>
      <c r="B257" s="7" t="s">
        <v>54</v>
      </c>
      <c r="C257" s="7">
        <v>4</v>
      </c>
      <c r="D257" s="7">
        <f t="shared" si="33"/>
        <v>4</v>
      </c>
      <c r="E257" s="7">
        <f t="shared" si="34"/>
        <v>3</v>
      </c>
      <c r="F257" s="7">
        <v>2275</v>
      </c>
      <c r="G257" s="9">
        <v>41528</v>
      </c>
      <c r="H257" s="10">
        <v>8</v>
      </c>
      <c r="I257" s="10">
        <v>1.5</v>
      </c>
      <c r="J257" s="10">
        <v>10</v>
      </c>
      <c r="K257" s="10">
        <f t="shared" si="35"/>
        <v>15</v>
      </c>
      <c r="L257" s="10">
        <v>16.129235817504888</v>
      </c>
      <c r="M257" s="15"/>
      <c r="N257" s="23">
        <f t="shared" si="36"/>
        <v>860.2259102669274</v>
      </c>
    </row>
    <row r="258" spans="1:14" ht="15">
      <c r="A258" s="15">
        <v>67</v>
      </c>
      <c r="B258" s="7" t="s">
        <v>55</v>
      </c>
      <c r="C258" s="7">
        <v>4</v>
      </c>
      <c r="D258" s="7">
        <f t="shared" si="33"/>
        <v>4</v>
      </c>
      <c r="E258" s="7">
        <f t="shared" si="34"/>
        <v>4</v>
      </c>
      <c r="F258" s="7">
        <v>2276</v>
      </c>
      <c r="G258" s="9">
        <v>41528</v>
      </c>
      <c r="H258" s="10">
        <v>8.4</v>
      </c>
      <c r="I258" s="10">
        <v>1.5</v>
      </c>
      <c r="J258" s="10">
        <v>10</v>
      </c>
      <c r="K258" s="10">
        <f t="shared" si="35"/>
        <v>15</v>
      </c>
      <c r="L258" s="10">
        <v>15.80847103942248</v>
      </c>
      <c r="M258" s="15"/>
      <c r="N258" s="23">
        <f t="shared" si="36"/>
        <v>885.274378207659</v>
      </c>
    </row>
    <row r="259" spans="1:14" ht="15">
      <c r="A259" s="15"/>
      <c r="B259" s="7"/>
      <c r="C259" s="7"/>
      <c r="D259" s="7">
        <f t="shared" si="33"/>
      </c>
      <c r="E259" s="7">
        <f t="shared" si="34"/>
      </c>
      <c r="F259" s="7"/>
      <c r="G259" s="9"/>
      <c r="H259" s="10"/>
      <c r="I259" s="10"/>
      <c r="J259" s="10"/>
      <c r="K259" s="10"/>
      <c r="L259" s="10"/>
      <c r="M259" s="15"/>
      <c r="N259" s="23"/>
    </row>
    <row r="260" spans="1:14" ht="15">
      <c r="A260" s="15">
        <v>2</v>
      </c>
      <c r="B260" s="7" t="s">
        <v>68</v>
      </c>
      <c r="C260" s="7">
        <v>4</v>
      </c>
      <c r="D260" s="7">
        <f t="shared" si="33"/>
        <v>5</v>
      </c>
      <c r="E260" s="7">
        <f t="shared" si="34"/>
        <v>1</v>
      </c>
      <c r="F260" s="7">
        <v>2277</v>
      </c>
      <c r="G260" s="9">
        <v>41535</v>
      </c>
      <c r="H260" s="10">
        <v>11.7</v>
      </c>
      <c r="I260" s="10">
        <v>1.5</v>
      </c>
      <c r="J260" s="10">
        <v>10</v>
      </c>
      <c r="K260" s="10">
        <f aca="true" t="shared" si="37" ref="K260:K267">I260*J260</f>
        <v>15</v>
      </c>
      <c r="L260" s="10">
        <v>17.18203442003638</v>
      </c>
      <c r="M260" s="15" t="s">
        <v>96</v>
      </c>
      <c r="N260" s="23">
        <f aca="true" t="shared" si="38" ref="N260:N267">+H260*L260*100/K260</f>
        <v>1340.1986847628375</v>
      </c>
    </row>
    <row r="261" spans="1:14" ht="15">
      <c r="A261" s="15">
        <v>13</v>
      </c>
      <c r="B261" s="7" t="s">
        <v>70</v>
      </c>
      <c r="C261" s="7">
        <v>4</v>
      </c>
      <c r="D261" s="7">
        <f t="shared" si="33"/>
        <v>5</v>
      </c>
      <c r="E261" s="7">
        <f t="shared" si="34"/>
        <v>2</v>
      </c>
      <c r="F261" s="7">
        <v>2278</v>
      </c>
      <c r="G261" s="9">
        <v>41535</v>
      </c>
      <c r="H261" s="10">
        <v>13.1</v>
      </c>
      <c r="I261" s="10">
        <v>1.5</v>
      </c>
      <c r="J261" s="10">
        <v>10</v>
      </c>
      <c r="K261" s="10">
        <f t="shared" si="37"/>
        <v>15</v>
      </c>
      <c r="L261" s="10">
        <v>18.686575819077994</v>
      </c>
      <c r="M261" s="15"/>
      <c r="N261" s="23">
        <f t="shared" si="38"/>
        <v>1631.960954866145</v>
      </c>
    </row>
    <row r="262" spans="1:14" ht="15">
      <c r="A262" s="15">
        <v>17</v>
      </c>
      <c r="B262" s="7" t="s">
        <v>71</v>
      </c>
      <c r="C262" s="7">
        <v>4</v>
      </c>
      <c r="D262" s="7">
        <f t="shared" si="33"/>
        <v>5</v>
      </c>
      <c r="E262" s="7">
        <f t="shared" si="34"/>
        <v>3</v>
      </c>
      <c r="F262" s="7">
        <v>2279</v>
      </c>
      <c r="G262" s="9">
        <v>41535</v>
      </c>
      <c r="H262" s="10">
        <v>12.7</v>
      </c>
      <c r="I262" s="10">
        <v>1.5</v>
      </c>
      <c r="J262" s="10">
        <v>10</v>
      </c>
      <c r="K262" s="10">
        <f t="shared" si="37"/>
        <v>15</v>
      </c>
      <c r="L262" s="10">
        <v>17.401845242103846</v>
      </c>
      <c r="M262" s="15"/>
      <c r="N262" s="23">
        <f t="shared" si="38"/>
        <v>1473.3562304981253</v>
      </c>
    </row>
    <row r="263" spans="1:14" ht="15">
      <c r="A263" s="15">
        <v>25</v>
      </c>
      <c r="B263" s="7" t="s">
        <v>72</v>
      </c>
      <c r="C263" s="7">
        <v>4</v>
      </c>
      <c r="D263" s="7">
        <f t="shared" si="33"/>
        <v>5</v>
      </c>
      <c r="E263" s="7">
        <f t="shared" si="34"/>
        <v>4</v>
      </c>
      <c r="F263" s="7">
        <v>2280</v>
      </c>
      <c r="G263" s="9">
        <v>41535</v>
      </c>
      <c r="H263" s="10">
        <v>11.6</v>
      </c>
      <c r="I263" s="10">
        <v>1.5</v>
      </c>
      <c r="J263" s="10">
        <v>10</v>
      </c>
      <c r="K263" s="10">
        <f t="shared" si="37"/>
        <v>15</v>
      </c>
      <c r="L263" s="10">
        <v>18.57381024552895</v>
      </c>
      <c r="M263" s="15"/>
      <c r="N263" s="23">
        <f t="shared" si="38"/>
        <v>1436.3746589875723</v>
      </c>
    </row>
    <row r="264" spans="1:14" ht="15">
      <c r="A264" s="15">
        <v>29</v>
      </c>
      <c r="B264" s="7" t="s">
        <v>73</v>
      </c>
      <c r="C264" s="7">
        <v>4</v>
      </c>
      <c r="D264" s="7">
        <f t="shared" si="33"/>
        <v>5</v>
      </c>
      <c r="E264" s="7">
        <f t="shared" si="34"/>
        <v>1</v>
      </c>
      <c r="F264" s="7">
        <v>2281</v>
      </c>
      <c r="G264" s="9">
        <v>41535</v>
      </c>
      <c r="H264" s="10">
        <v>15</v>
      </c>
      <c r="I264" s="10">
        <v>1.5</v>
      </c>
      <c r="J264" s="10">
        <v>10</v>
      </c>
      <c r="K264" s="10">
        <f t="shared" si="37"/>
        <v>15</v>
      </c>
      <c r="L264" s="10">
        <v>15.24068624729332</v>
      </c>
      <c r="M264" s="15"/>
      <c r="N264" s="23">
        <f t="shared" si="38"/>
        <v>1524.068624729332</v>
      </c>
    </row>
    <row r="265" spans="1:14" ht="15">
      <c r="A265" s="15">
        <v>40</v>
      </c>
      <c r="B265" s="7" t="s">
        <v>74</v>
      </c>
      <c r="C265" s="7">
        <v>4</v>
      </c>
      <c r="D265" s="7">
        <f t="shared" si="33"/>
        <v>5</v>
      </c>
      <c r="E265" s="7">
        <f t="shared" si="34"/>
        <v>2</v>
      </c>
      <c r="F265" s="7">
        <v>2282</v>
      </c>
      <c r="G265" s="9">
        <v>41535</v>
      </c>
      <c r="H265" s="10">
        <v>13.2</v>
      </c>
      <c r="I265" s="10">
        <v>1.5</v>
      </c>
      <c r="J265" s="10">
        <v>10</v>
      </c>
      <c r="K265" s="10">
        <f t="shared" si="37"/>
        <v>15</v>
      </c>
      <c r="L265" s="10">
        <v>15.627235869305986</v>
      </c>
      <c r="M265" s="15"/>
      <c r="N265" s="23">
        <f t="shared" si="38"/>
        <v>1375.1967564989268</v>
      </c>
    </row>
    <row r="266" spans="1:14" ht="15">
      <c r="A266" s="15">
        <v>45</v>
      </c>
      <c r="B266" s="7" t="s">
        <v>75</v>
      </c>
      <c r="C266" s="7">
        <v>4</v>
      </c>
      <c r="D266" s="7">
        <f aca="true" t="shared" si="39" ref="D266:D329">IF(B266&lt;&gt;"",VALUE(MID(B266,2,1)),"")</f>
        <v>5</v>
      </c>
      <c r="E266" s="7">
        <f aca="true" t="shared" si="40" ref="E266:E329">IF(B266&lt;&gt;"",VALUE(RIGHT(B266)),"")</f>
        <v>3</v>
      </c>
      <c r="F266" s="7">
        <v>2283</v>
      </c>
      <c r="G266" s="9">
        <v>41535</v>
      </c>
      <c r="H266" s="10">
        <v>14.8</v>
      </c>
      <c r="I266" s="10">
        <v>1.5</v>
      </c>
      <c r="J266" s="10">
        <v>10</v>
      </c>
      <c r="K266" s="10">
        <f t="shared" si="37"/>
        <v>15</v>
      </c>
      <c r="L266" s="10">
        <v>15.819909128459313</v>
      </c>
      <c r="M266" s="15"/>
      <c r="N266" s="23">
        <f t="shared" si="38"/>
        <v>1560.8977006746522</v>
      </c>
    </row>
    <row r="267" spans="1:14" ht="15">
      <c r="A267" s="15">
        <v>53</v>
      </c>
      <c r="B267" s="7" t="s">
        <v>76</v>
      </c>
      <c r="C267" s="7">
        <v>4</v>
      </c>
      <c r="D267" s="7">
        <f t="shared" si="39"/>
        <v>5</v>
      </c>
      <c r="E267" s="7">
        <f t="shared" si="40"/>
        <v>4</v>
      </c>
      <c r="F267" s="7">
        <v>2284</v>
      </c>
      <c r="G267" s="9">
        <v>41535</v>
      </c>
      <c r="H267" s="10">
        <v>13.7</v>
      </c>
      <c r="I267" s="10">
        <v>1.5</v>
      </c>
      <c r="J267" s="10">
        <v>10</v>
      </c>
      <c r="K267" s="10">
        <f t="shared" si="37"/>
        <v>15</v>
      </c>
      <c r="L267" s="10">
        <v>15.018402562019023</v>
      </c>
      <c r="M267" s="15"/>
      <c r="N267" s="23">
        <f t="shared" si="38"/>
        <v>1371.680767331071</v>
      </c>
    </row>
    <row r="268" spans="1:14" ht="15">
      <c r="A268" s="15"/>
      <c r="B268" s="7"/>
      <c r="C268" s="7"/>
      <c r="D268" s="7">
        <f t="shared" si="39"/>
      </c>
      <c r="E268" s="7">
        <f t="shared" si="40"/>
      </c>
      <c r="F268" s="7"/>
      <c r="G268" s="9"/>
      <c r="H268" s="10"/>
      <c r="I268" s="10"/>
      <c r="J268" s="10"/>
      <c r="K268" s="10"/>
      <c r="L268" s="10"/>
      <c r="M268" s="15"/>
      <c r="N268" s="23"/>
    </row>
    <row r="269" spans="1:14" ht="15">
      <c r="A269" s="15">
        <v>7</v>
      </c>
      <c r="B269" s="7" t="s">
        <v>13</v>
      </c>
      <c r="C269" s="7">
        <v>5</v>
      </c>
      <c r="D269" s="7">
        <f t="shared" si="39"/>
        <v>1</v>
      </c>
      <c r="E269" s="7">
        <f t="shared" si="40"/>
        <v>1</v>
      </c>
      <c r="F269" s="7">
        <v>2285</v>
      </c>
      <c r="G269" s="9">
        <v>41561</v>
      </c>
      <c r="H269" s="10">
        <v>9.3</v>
      </c>
      <c r="I269" s="10">
        <v>1.5</v>
      </c>
      <c r="J269" s="10">
        <v>10</v>
      </c>
      <c r="K269" s="10">
        <f>I269*J269</f>
        <v>15</v>
      </c>
      <c r="L269" s="10">
        <v>18.283803863298665</v>
      </c>
      <c r="M269" s="15" t="s">
        <v>97</v>
      </c>
      <c r="N269" s="23">
        <f aca="true" t="shared" si="41" ref="N269:N300">+H269*L269*100/K269</f>
        <v>1133.5958395245175</v>
      </c>
    </row>
    <row r="270" spans="1:14" ht="15">
      <c r="A270" s="15">
        <v>11</v>
      </c>
      <c r="B270" s="7" t="s">
        <v>15</v>
      </c>
      <c r="C270" s="7">
        <v>5</v>
      </c>
      <c r="D270" s="7">
        <f t="shared" si="39"/>
        <v>1</v>
      </c>
      <c r="E270" s="7">
        <f t="shared" si="40"/>
        <v>2</v>
      </c>
      <c r="F270" s="7">
        <v>2286</v>
      </c>
      <c r="G270" s="9">
        <v>41561</v>
      </c>
      <c r="H270" s="10">
        <v>9.4</v>
      </c>
      <c r="I270" s="10">
        <v>1.5</v>
      </c>
      <c r="J270" s="10">
        <v>10</v>
      </c>
      <c r="K270" s="10">
        <f aca="true" t="shared" si="42" ref="K270:K333">I270*J270</f>
        <v>15</v>
      </c>
      <c r="L270" s="10">
        <v>18.094709068184972</v>
      </c>
      <c r="M270" s="15"/>
      <c r="N270" s="23">
        <f t="shared" si="41"/>
        <v>1133.9351016062583</v>
      </c>
    </row>
    <row r="271" spans="1:14" ht="15">
      <c r="A271" s="15">
        <v>21</v>
      </c>
      <c r="B271" s="7" t="s">
        <v>16</v>
      </c>
      <c r="C271" s="7">
        <v>5</v>
      </c>
      <c r="D271" s="7">
        <f t="shared" si="39"/>
        <v>1</v>
      </c>
      <c r="E271" s="7">
        <f t="shared" si="40"/>
        <v>3</v>
      </c>
      <c r="F271" s="7">
        <v>2287</v>
      </c>
      <c r="G271" s="9">
        <v>41561</v>
      </c>
      <c r="H271" s="10">
        <v>7.7</v>
      </c>
      <c r="I271" s="10">
        <v>1.5</v>
      </c>
      <c r="J271" s="10">
        <v>10</v>
      </c>
      <c r="K271" s="10">
        <f t="shared" si="42"/>
        <v>15</v>
      </c>
      <c r="L271" s="10">
        <v>18.685341397421613</v>
      </c>
      <c r="M271" s="15"/>
      <c r="N271" s="23">
        <f t="shared" si="41"/>
        <v>959.1808584009763</v>
      </c>
    </row>
    <row r="272" spans="1:14" ht="15">
      <c r="A272" s="15">
        <v>26</v>
      </c>
      <c r="B272" s="7" t="s">
        <v>17</v>
      </c>
      <c r="C272" s="7">
        <v>5</v>
      </c>
      <c r="D272" s="7">
        <f t="shared" si="39"/>
        <v>1</v>
      </c>
      <c r="E272" s="7">
        <f t="shared" si="40"/>
        <v>4</v>
      </c>
      <c r="F272" s="7">
        <v>2288</v>
      </c>
      <c r="G272" s="9">
        <v>41561</v>
      </c>
      <c r="H272" s="10">
        <v>8.5</v>
      </c>
      <c r="I272" s="10">
        <v>1.5</v>
      </c>
      <c r="J272" s="10">
        <v>10</v>
      </c>
      <c r="K272" s="10">
        <f t="shared" si="42"/>
        <v>15</v>
      </c>
      <c r="L272" s="10">
        <v>17.63883495145631</v>
      </c>
      <c r="M272" s="15"/>
      <c r="N272" s="23">
        <f t="shared" si="41"/>
        <v>999.5339805825242</v>
      </c>
    </row>
    <row r="273" spans="1:14" ht="15">
      <c r="A273" s="15">
        <v>34</v>
      </c>
      <c r="B273" s="7" t="s">
        <v>18</v>
      </c>
      <c r="C273" s="7">
        <v>5</v>
      </c>
      <c r="D273" s="7">
        <f t="shared" si="39"/>
        <v>1</v>
      </c>
      <c r="E273" s="7">
        <f t="shared" si="40"/>
        <v>1</v>
      </c>
      <c r="F273" s="7">
        <v>2289</v>
      </c>
      <c r="G273" s="9">
        <v>41561</v>
      </c>
      <c r="H273" s="10">
        <v>9</v>
      </c>
      <c r="I273" s="10">
        <v>1.5</v>
      </c>
      <c r="J273" s="10">
        <v>10</v>
      </c>
      <c r="K273" s="10">
        <f t="shared" si="42"/>
        <v>15</v>
      </c>
      <c r="L273" s="10">
        <v>16.228070175438596</v>
      </c>
      <c r="M273" s="15"/>
      <c r="N273" s="23">
        <f t="shared" si="41"/>
        <v>973.6842105263157</v>
      </c>
    </row>
    <row r="274" spans="1:14" ht="15">
      <c r="A274" s="15">
        <v>38</v>
      </c>
      <c r="B274" s="7" t="s">
        <v>19</v>
      </c>
      <c r="C274" s="7">
        <v>5</v>
      </c>
      <c r="D274" s="7">
        <f t="shared" si="39"/>
        <v>1</v>
      </c>
      <c r="E274" s="7">
        <f t="shared" si="40"/>
        <v>2</v>
      </c>
      <c r="F274" s="7">
        <v>2290</v>
      </c>
      <c r="G274" s="9">
        <v>41561</v>
      </c>
      <c r="H274" s="10">
        <v>7</v>
      </c>
      <c r="I274" s="10">
        <v>1.5</v>
      </c>
      <c r="J274" s="10">
        <v>10</v>
      </c>
      <c r="K274" s="10">
        <f t="shared" si="42"/>
        <v>15</v>
      </c>
      <c r="L274" s="10">
        <v>17.195040009773376</v>
      </c>
      <c r="M274" s="15"/>
      <c r="N274" s="23">
        <f t="shared" si="41"/>
        <v>802.4352004560909</v>
      </c>
    </row>
    <row r="275" spans="1:14" ht="15">
      <c r="A275" s="15">
        <v>47</v>
      </c>
      <c r="B275" s="7" t="s">
        <v>20</v>
      </c>
      <c r="C275" s="7">
        <v>5</v>
      </c>
      <c r="D275" s="7">
        <f t="shared" si="39"/>
        <v>1</v>
      </c>
      <c r="E275" s="7">
        <f t="shared" si="40"/>
        <v>3</v>
      </c>
      <c r="F275" s="7">
        <v>2291</v>
      </c>
      <c r="G275" s="9">
        <v>41561</v>
      </c>
      <c r="H275" s="10">
        <v>8.5</v>
      </c>
      <c r="I275" s="10">
        <v>1.5</v>
      </c>
      <c r="J275" s="10">
        <v>10</v>
      </c>
      <c r="K275" s="10">
        <f t="shared" si="42"/>
        <v>15</v>
      </c>
      <c r="L275" s="10">
        <v>16.765934141165197</v>
      </c>
      <c r="M275" s="15"/>
      <c r="N275" s="23">
        <f t="shared" si="41"/>
        <v>950.0696013326944</v>
      </c>
    </row>
    <row r="276" spans="1:14" ht="15">
      <c r="A276" s="15">
        <v>54</v>
      </c>
      <c r="B276" s="7" t="s">
        <v>21</v>
      </c>
      <c r="C276" s="7">
        <v>5</v>
      </c>
      <c r="D276" s="7">
        <f t="shared" si="39"/>
        <v>1</v>
      </c>
      <c r="E276" s="7">
        <f t="shared" si="40"/>
        <v>4</v>
      </c>
      <c r="F276" s="7">
        <v>2292</v>
      </c>
      <c r="G276" s="9">
        <v>41561</v>
      </c>
      <c r="H276" s="10">
        <v>6</v>
      </c>
      <c r="I276" s="10">
        <v>1.5</v>
      </c>
      <c r="J276" s="10">
        <v>10</v>
      </c>
      <c r="K276" s="10">
        <f t="shared" si="42"/>
        <v>15</v>
      </c>
      <c r="L276" s="10">
        <v>17.473421630931878</v>
      </c>
      <c r="M276" s="15"/>
      <c r="N276" s="23">
        <f t="shared" si="41"/>
        <v>698.9368652372751</v>
      </c>
    </row>
    <row r="277" spans="1:14" ht="15">
      <c r="A277" s="15">
        <v>1</v>
      </c>
      <c r="B277" s="7" t="s">
        <v>22</v>
      </c>
      <c r="C277" s="7">
        <v>5</v>
      </c>
      <c r="D277" s="7">
        <f t="shared" si="39"/>
        <v>2</v>
      </c>
      <c r="E277" s="7">
        <f t="shared" si="40"/>
        <v>1</v>
      </c>
      <c r="F277" s="7">
        <v>2293</v>
      </c>
      <c r="G277" s="9">
        <v>41561</v>
      </c>
      <c r="H277" s="10">
        <v>9</v>
      </c>
      <c r="I277" s="10">
        <v>1.5</v>
      </c>
      <c r="J277" s="10">
        <v>10</v>
      </c>
      <c r="K277" s="10">
        <f t="shared" si="42"/>
        <v>15</v>
      </c>
      <c r="L277" s="10">
        <v>17.206831629908553</v>
      </c>
      <c r="M277" s="15"/>
      <c r="N277" s="23">
        <f t="shared" si="41"/>
        <v>1032.4098977945132</v>
      </c>
    </row>
    <row r="278" spans="1:14" ht="15">
      <c r="A278" s="15">
        <v>8</v>
      </c>
      <c r="B278" s="7" t="s">
        <v>24</v>
      </c>
      <c r="C278" s="7">
        <v>5</v>
      </c>
      <c r="D278" s="7">
        <f t="shared" si="39"/>
        <v>2</v>
      </c>
      <c r="E278" s="7">
        <f t="shared" si="40"/>
        <v>2</v>
      </c>
      <c r="F278" s="7">
        <v>2294</v>
      </c>
      <c r="G278" s="9">
        <v>41561</v>
      </c>
      <c r="H278" s="10">
        <v>9.2</v>
      </c>
      <c r="I278" s="10">
        <v>1.5</v>
      </c>
      <c r="J278" s="10">
        <v>10</v>
      </c>
      <c r="K278" s="10">
        <f t="shared" si="42"/>
        <v>15</v>
      </c>
      <c r="L278" s="10">
        <v>16.87687312687313</v>
      </c>
      <c r="M278" s="15"/>
      <c r="N278" s="23">
        <f t="shared" si="41"/>
        <v>1035.114885114885</v>
      </c>
    </row>
    <row r="279" spans="1:14" ht="15">
      <c r="A279" s="15">
        <v>16</v>
      </c>
      <c r="B279" s="7" t="s">
        <v>25</v>
      </c>
      <c r="C279" s="7">
        <v>5</v>
      </c>
      <c r="D279" s="7">
        <f t="shared" si="39"/>
        <v>2</v>
      </c>
      <c r="E279" s="7">
        <f t="shared" si="40"/>
        <v>3</v>
      </c>
      <c r="F279" s="7">
        <v>2295</v>
      </c>
      <c r="G279" s="9">
        <v>41561</v>
      </c>
      <c r="H279" s="10">
        <v>8.3</v>
      </c>
      <c r="I279" s="10">
        <v>1.5</v>
      </c>
      <c r="J279" s="10">
        <v>10</v>
      </c>
      <c r="K279" s="10">
        <f t="shared" si="42"/>
        <v>15</v>
      </c>
      <c r="L279" s="10">
        <v>17.485829088039075</v>
      </c>
      <c r="M279" s="15"/>
      <c r="N279" s="23">
        <f t="shared" si="41"/>
        <v>967.5492095381622</v>
      </c>
    </row>
    <row r="280" spans="1:14" ht="15">
      <c r="A280" s="15">
        <v>24</v>
      </c>
      <c r="B280" s="7" t="s">
        <v>26</v>
      </c>
      <c r="C280" s="7">
        <v>5</v>
      </c>
      <c r="D280" s="7">
        <f t="shared" si="39"/>
        <v>2</v>
      </c>
      <c r="E280" s="7">
        <f t="shared" si="40"/>
        <v>4</v>
      </c>
      <c r="F280" s="7">
        <v>2296</v>
      </c>
      <c r="G280" s="9">
        <v>41561</v>
      </c>
      <c r="H280" s="10">
        <v>8.7</v>
      </c>
      <c r="I280" s="10">
        <v>1.5</v>
      </c>
      <c r="J280" s="10">
        <v>10</v>
      </c>
      <c r="K280" s="10">
        <f t="shared" si="42"/>
        <v>15</v>
      </c>
      <c r="L280" s="10">
        <v>16.979290147130605</v>
      </c>
      <c r="M280" s="15"/>
      <c r="N280" s="23">
        <f t="shared" si="41"/>
        <v>984.7988285335749</v>
      </c>
    </row>
    <row r="281" spans="1:14" ht="15">
      <c r="A281" s="15">
        <v>35</v>
      </c>
      <c r="B281" s="7" t="s">
        <v>27</v>
      </c>
      <c r="C281" s="7">
        <v>5</v>
      </c>
      <c r="D281" s="7">
        <f t="shared" si="39"/>
        <v>2</v>
      </c>
      <c r="E281" s="7">
        <f t="shared" si="40"/>
        <v>1</v>
      </c>
      <c r="F281" s="7">
        <v>2297</v>
      </c>
      <c r="G281" s="9">
        <v>41561</v>
      </c>
      <c r="H281" s="10">
        <v>7.4</v>
      </c>
      <c r="I281" s="10">
        <v>1.5</v>
      </c>
      <c r="J281" s="10">
        <v>10</v>
      </c>
      <c r="K281" s="10">
        <f t="shared" si="42"/>
        <v>15</v>
      </c>
      <c r="L281" s="10">
        <v>16.709287774089994</v>
      </c>
      <c r="M281" s="15"/>
      <c r="N281" s="23">
        <f t="shared" si="41"/>
        <v>824.3248635217731</v>
      </c>
    </row>
    <row r="282" spans="1:14" ht="15">
      <c r="A282" s="15">
        <v>37</v>
      </c>
      <c r="B282" s="7" t="s">
        <v>28</v>
      </c>
      <c r="C282" s="7">
        <v>5</v>
      </c>
      <c r="D282" s="7">
        <f t="shared" si="39"/>
        <v>2</v>
      </c>
      <c r="E282" s="7">
        <f t="shared" si="40"/>
        <v>2</v>
      </c>
      <c r="F282" s="7">
        <v>2298</v>
      </c>
      <c r="G282" s="9">
        <v>41561</v>
      </c>
      <c r="H282" s="10">
        <v>6.2</v>
      </c>
      <c r="I282" s="10">
        <v>1.5</v>
      </c>
      <c r="J282" s="10">
        <v>10</v>
      </c>
      <c r="K282" s="10">
        <f t="shared" si="42"/>
        <v>15</v>
      </c>
      <c r="L282" s="10">
        <v>17.650569723277265</v>
      </c>
      <c r="M282" s="15"/>
      <c r="N282" s="23">
        <f t="shared" si="41"/>
        <v>729.5568818954603</v>
      </c>
    </row>
    <row r="283" spans="1:14" ht="15">
      <c r="A283" s="15">
        <v>49</v>
      </c>
      <c r="B283" s="7" t="s">
        <v>29</v>
      </c>
      <c r="C283" s="7">
        <v>5</v>
      </c>
      <c r="D283" s="7">
        <f t="shared" si="39"/>
        <v>2</v>
      </c>
      <c r="E283" s="7">
        <f t="shared" si="40"/>
        <v>3</v>
      </c>
      <c r="F283" s="7">
        <v>2299</v>
      </c>
      <c r="G283" s="9">
        <v>41561</v>
      </c>
      <c r="H283" s="10">
        <v>7.8</v>
      </c>
      <c r="I283" s="10">
        <v>1.5</v>
      </c>
      <c r="J283" s="10">
        <v>10</v>
      </c>
      <c r="K283" s="10">
        <f t="shared" si="42"/>
        <v>15</v>
      </c>
      <c r="L283" s="10">
        <v>16.75380228136882</v>
      </c>
      <c r="M283" s="15"/>
      <c r="N283" s="23">
        <f t="shared" si="41"/>
        <v>871.1977186311785</v>
      </c>
    </row>
    <row r="284" spans="1:14" ht="15">
      <c r="A284" s="15">
        <v>50</v>
      </c>
      <c r="B284" s="7" t="s">
        <v>30</v>
      </c>
      <c r="C284" s="7">
        <v>5</v>
      </c>
      <c r="D284" s="7">
        <f t="shared" si="39"/>
        <v>2</v>
      </c>
      <c r="E284" s="7">
        <f t="shared" si="40"/>
        <v>4</v>
      </c>
      <c r="F284" s="7">
        <v>2300</v>
      </c>
      <c r="G284" s="9">
        <v>41561</v>
      </c>
      <c r="H284" s="10">
        <v>6.3</v>
      </c>
      <c r="I284" s="10">
        <v>1.5</v>
      </c>
      <c r="J284" s="10">
        <v>10</v>
      </c>
      <c r="K284" s="10">
        <f t="shared" si="42"/>
        <v>15</v>
      </c>
      <c r="L284" s="10">
        <v>16.721519718228535</v>
      </c>
      <c r="M284" s="15"/>
      <c r="N284" s="23">
        <f t="shared" si="41"/>
        <v>702.3038281655985</v>
      </c>
    </row>
    <row r="285" spans="1:14" ht="15">
      <c r="A285" s="15">
        <v>59</v>
      </c>
      <c r="B285" s="7" t="s">
        <v>31</v>
      </c>
      <c r="C285" s="7">
        <v>5</v>
      </c>
      <c r="D285" s="7">
        <f t="shared" si="39"/>
        <v>2</v>
      </c>
      <c r="E285" s="7">
        <f t="shared" si="40"/>
        <v>1</v>
      </c>
      <c r="F285" s="7">
        <v>2301</v>
      </c>
      <c r="G285" s="9">
        <v>41561</v>
      </c>
      <c r="H285" s="10">
        <v>1.1</v>
      </c>
      <c r="I285" s="10">
        <v>1.5</v>
      </c>
      <c r="J285" s="10">
        <v>10</v>
      </c>
      <c r="K285" s="10">
        <f t="shared" si="42"/>
        <v>15</v>
      </c>
      <c r="L285" s="10">
        <v>21.130532844657456</v>
      </c>
      <c r="M285" s="15"/>
      <c r="N285" s="23">
        <f t="shared" si="41"/>
        <v>154.95724086082134</v>
      </c>
    </row>
    <row r="286" spans="1:14" ht="15">
      <c r="A286" s="15">
        <v>60</v>
      </c>
      <c r="B286" s="7" t="s">
        <v>32</v>
      </c>
      <c r="C286" s="7">
        <v>5</v>
      </c>
      <c r="D286" s="7">
        <f t="shared" si="39"/>
        <v>2</v>
      </c>
      <c r="E286" s="7">
        <f t="shared" si="40"/>
        <v>2</v>
      </c>
      <c r="F286" s="7">
        <v>2302</v>
      </c>
      <c r="G286" s="9">
        <v>41561</v>
      </c>
      <c r="H286" s="10">
        <v>0.9</v>
      </c>
      <c r="I286" s="10">
        <v>1.5</v>
      </c>
      <c r="J286" s="10">
        <v>10</v>
      </c>
      <c r="K286" s="10">
        <f t="shared" si="42"/>
        <v>15</v>
      </c>
      <c r="L286" s="10">
        <v>20.781893004115226</v>
      </c>
      <c r="M286" s="15"/>
      <c r="N286" s="23">
        <f t="shared" si="41"/>
        <v>124.69135802469135</v>
      </c>
    </row>
    <row r="287" spans="1:14" ht="15">
      <c r="A287" s="15">
        <v>65</v>
      </c>
      <c r="B287" s="7" t="s">
        <v>33</v>
      </c>
      <c r="C287" s="7">
        <v>5</v>
      </c>
      <c r="D287" s="7">
        <f t="shared" si="39"/>
        <v>2</v>
      </c>
      <c r="E287" s="7">
        <f t="shared" si="40"/>
        <v>3</v>
      </c>
      <c r="F287" s="7">
        <v>2303</v>
      </c>
      <c r="G287" s="9">
        <v>41561</v>
      </c>
      <c r="H287" s="10">
        <v>0.7</v>
      </c>
      <c r="I287" s="10">
        <v>1.5</v>
      </c>
      <c r="J287" s="10">
        <v>10</v>
      </c>
      <c r="K287" s="10">
        <f t="shared" si="42"/>
        <v>15</v>
      </c>
      <c r="L287" s="10">
        <v>20.981165133596143</v>
      </c>
      <c r="M287" s="15"/>
      <c r="N287" s="23">
        <f t="shared" si="41"/>
        <v>97.91210395678199</v>
      </c>
    </row>
    <row r="288" spans="1:14" ht="15">
      <c r="A288" s="15">
        <v>68</v>
      </c>
      <c r="B288" s="7" t="s">
        <v>34</v>
      </c>
      <c r="C288" s="7">
        <v>5</v>
      </c>
      <c r="D288" s="7">
        <f t="shared" si="39"/>
        <v>2</v>
      </c>
      <c r="E288" s="7">
        <f t="shared" si="40"/>
        <v>4</v>
      </c>
      <c r="F288" s="7">
        <v>2304</v>
      </c>
      <c r="G288" s="9">
        <v>41561</v>
      </c>
      <c r="H288" s="10">
        <v>0.9</v>
      </c>
      <c r="I288" s="10">
        <v>1.5</v>
      </c>
      <c r="J288" s="10">
        <v>10</v>
      </c>
      <c r="K288" s="10">
        <f t="shared" si="42"/>
        <v>15</v>
      </c>
      <c r="L288" s="10">
        <v>21.060084968642574</v>
      </c>
      <c r="M288" s="15"/>
      <c r="N288" s="23">
        <f t="shared" si="41"/>
        <v>126.36050981185547</v>
      </c>
    </row>
    <row r="289" spans="1:14" ht="15">
      <c r="A289" s="15">
        <v>5</v>
      </c>
      <c r="B289" s="7" t="s">
        <v>35</v>
      </c>
      <c r="C289" s="7">
        <v>5</v>
      </c>
      <c r="D289" s="7">
        <f t="shared" si="39"/>
        <v>3</v>
      </c>
      <c r="E289" s="7">
        <f t="shared" si="40"/>
        <v>1</v>
      </c>
      <c r="F289" s="7">
        <v>2305</v>
      </c>
      <c r="G289" s="9">
        <v>41561</v>
      </c>
      <c r="H289" s="10">
        <v>8.7</v>
      </c>
      <c r="I289" s="10">
        <v>1.5</v>
      </c>
      <c r="J289" s="10">
        <v>10</v>
      </c>
      <c r="K289" s="10">
        <f t="shared" si="42"/>
        <v>15</v>
      </c>
      <c r="L289" s="10">
        <v>17.04800952254993</v>
      </c>
      <c r="M289" s="15"/>
      <c r="N289" s="23">
        <f t="shared" si="41"/>
        <v>988.7845523078958</v>
      </c>
    </row>
    <row r="290" spans="1:14" ht="15">
      <c r="A290" s="15">
        <v>12</v>
      </c>
      <c r="B290" s="7" t="s">
        <v>36</v>
      </c>
      <c r="C290" s="7">
        <v>5</v>
      </c>
      <c r="D290" s="7">
        <f t="shared" si="39"/>
        <v>3</v>
      </c>
      <c r="E290" s="7">
        <f t="shared" si="40"/>
        <v>2</v>
      </c>
      <c r="F290" s="7">
        <v>2306</v>
      </c>
      <c r="G290" s="9">
        <v>41561</v>
      </c>
      <c r="H290" s="10">
        <v>8.6</v>
      </c>
      <c r="I290" s="10">
        <v>1.5</v>
      </c>
      <c r="J290" s="10">
        <v>10</v>
      </c>
      <c r="K290" s="10">
        <f t="shared" si="42"/>
        <v>15</v>
      </c>
      <c r="L290" s="10">
        <v>17.448144902132633</v>
      </c>
      <c r="M290" s="15"/>
      <c r="N290" s="23">
        <f t="shared" si="41"/>
        <v>1000.3603077222709</v>
      </c>
    </row>
    <row r="291" spans="1:14" ht="15">
      <c r="A291" s="15">
        <v>20</v>
      </c>
      <c r="B291" s="7" t="s">
        <v>37</v>
      </c>
      <c r="C291" s="7">
        <v>5</v>
      </c>
      <c r="D291" s="7">
        <f t="shared" si="39"/>
        <v>3</v>
      </c>
      <c r="E291" s="7">
        <f t="shared" si="40"/>
        <v>3</v>
      </c>
      <c r="F291" s="7">
        <v>2307</v>
      </c>
      <c r="G291" s="9">
        <v>41561</v>
      </c>
      <c r="H291" s="10">
        <v>8</v>
      </c>
      <c r="I291" s="10">
        <v>1.5</v>
      </c>
      <c r="J291" s="10">
        <v>10</v>
      </c>
      <c r="K291" s="10">
        <f t="shared" si="42"/>
        <v>15</v>
      </c>
      <c r="L291" s="10">
        <v>17.009905223402022</v>
      </c>
      <c r="M291" s="15"/>
      <c r="N291" s="23">
        <f t="shared" si="41"/>
        <v>907.1949452481078</v>
      </c>
    </row>
    <row r="292" spans="1:14" ht="15">
      <c r="A292" s="15">
        <v>27</v>
      </c>
      <c r="B292" s="7" t="s">
        <v>38</v>
      </c>
      <c r="C292" s="7">
        <v>5</v>
      </c>
      <c r="D292" s="7">
        <f t="shared" si="39"/>
        <v>3</v>
      </c>
      <c r="E292" s="7">
        <f t="shared" si="40"/>
        <v>4</v>
      </c>
      <c r="F292" s="7">
        <v>2308</v>
      </c>
      <c r="G292" s="9">
        <v>41561</v>
      </c>
      <c r="H292" s="10">
        <v>8.3</v>
      </c>
      <c r="I292" s="10">
        <v>1.5</v>
      </c>
      <c r="J292" s="10">
        <v>10</v>
      </c>
      <c r="K292" s="10">
        <f t="shared" si="42"/>
        <v>15</v>
      </c>
      <c r="L292" s="10">
        <v>16.768314558369806</v>
      </c>
      <c r="M292" s="15"/>
      <c r="N292" s="23">
        <f t="shared" si="41"/>
        <v>927.8467388964626</v>
      </c>
    </row>
    <row r="293" spans="1:14" ht="15">
      <c r="A293" s="15">
        <v>33</v>
      </c>
      <c r="B293" s="7" t="s">
        <v>39</v>
      </c>
      <c r="C293" s="7">
        <v>5</v>
      </c>
      <c r="D293" s="7">
        <f t="shared" si="39"/>
        <v>3</v>
      </c>
      <c r="E293" s="7">
        <f t="shared" si="40"/>
        <v>1</v>
      </c>
      <c r="F293" s="7">
        <v>2309</v>
      </c>
      <c r="G293" s="9">
        <v>41561</v>
      </c>
      <c r="H293" s="10">
        <v>8.6</v>
      </c>
      <c r="I293" s="10">
        <v>1.5</v>
      </c>
      <c r="J293" s="10">
        <v>10</v>
      </c>
      <c r="K293" s="10">
        <f t="shared" si="42"/>
        <v>15</v>
      </c>
      <c r="L293" s="10">
        <v>16.445466879018493</v>
      </c>
      <c r="M293" s="15"/>
      <c r="N293" s="23">
        <f t="shared" si="41"/>
        <v>942.8734343970602</v>
      </c>
    </row>
    <row r="294" spans="1:14" ht="15">
      <c r="A294" s="15">
        <v>36</v>
      </c>
      <c r="B294" s="7" t="s">
        <v>40</v>
      </c>
      <c r="C294" s="7">
        <v>5</v>
      </c>
      <c r="D294" s="7">
        <f t="shared" si="39"/>
        <v>3</v>
      </c>
      <c r="E294" s="7">
        <f t="shared" si="40"/>
        <v>2</v>
      </c>
      <c r="F294" s="7">
        <v>2310</v>
      </c>
      <c r="G294" s="9">
        <v>41561</v>
      </c>
      <c r="H294" s="10">
        <v>7.5</v>
      </c>
      <c r="I294" s="10">
        <v>1.5</v>
      </c>
      <c r="J294" s="10">
        <v>10</v>
      </c>
      <c r="K294" s="10">
        <f t="shared" si="42"/>
        <v>15</v>
      </c>
      <c r="L294" s="10">
        <v>17.36930860033727</v>
      </c>
      <c r="M294" s="15"/>
      <c r="N294" s="23">
        <f t="shared" si="41"/>
        <v>868.4654300168636</v>
      </c>
    </row>
    <row r="295" spans="1:14" ht="15">
      <c r="A295" s="15">
        <v>48</v>
      </c>
      <c r="B295" s="7" t="s">
        <v>41</v>
      </c>
      <c r="C295" s="7">
        <v>5</v>
      </c>
      <c r="D295" s="7">
        <f t="shared" si="39"/>
        <v>3</v>
      </c>
      <c r="E295" s="7">
        <f t="shared" si="40"/>
        <v>3</v>
      </c>
      <c r="F295" s="7">
        <v>2311</v>
      </c>
      <c r="G295" s="9">
        <v>41561</v>
      </c>
      <c r="H295" s="10">
        <v>7.4</v>
      </c>
      <c r="I295" s="10">
        <v>1.5</v>
      </c>
      <c r="J295" s="10">
        <v>10</v>
      </c>
      <c r="K295" s="10">
        <f t="shared" si="42"/>
        <v>15</v>
      </c>
      <c r="L295" s="10">
        <v>16.255190214341823</v>
      </c>
      <c r="M295" s="15"/>
      <c r="N295" s="23">
        <f t="shared" si="41"/>
        <v>801.9227172408632</v>
      </c>
    </row>
    <row r="296" spans="1:14" ht="15">
      <c r="A296" s="15">
        <v>51</v>
      </c>
      <c r="B296" s="7" t="s">
        <v>42</v>
      </c>
      <c r="C296" s="7">
        <v>5</v>
      </c>
      <c r="D296" s="7">
        <f t="shared" si="39"/>
        <v>3</v>
      </c>
      <c r="E296" s="7">
        <f t="shared" si="40"/>
        <v>4</v>
      </c>
      <c r="F296" s="7">
        <v>2312</v>
      </c>
      <c r="G296" s="9">
        <v>41561</v>
      </c>
      <c r="H296" s="10">
        <v>7.9</v>
      </c>
      <c r="I296" s="10">
        <v>1.5</v>
      </c>
      <c r="J296" s="10">
        <v>10</v>
      </c>
      <c r="K296" s="10">
        <f t="shared" si="42"/>
        <v>15</v>
      </c>
      <c r="L296" s="10">
        <v>16.15443230886462</v>
      </c>
      <c r="M296" s="15"/>
      <c r="N296" s="23">
        <f t="shared" si="41"/>
        <v>850.8001016002034</v>
      </c>
    </row>
    <row r="297" spans="1:14" ht="15">
      <c r="A297" s="15">
        <v>6</v>
      </c>
      <c r="B297" s="7" t="s">
        <v>43</v>
      </c>
      <c r="C297" s="7">
        <v>5</v>
      </c>
      <c r="D297" s="7">
        <f t="shared" si="39"/>
        <v>4</v>
      </c>
      <c r="E297" s="7">
        <f t="shared" si="40"/>
        <v>1</v>
      </c>
      <c r="F297" s="7">
        <v>2313</v>
      </c>
      <c r="G297" s="9">
        <v>41561</v>
      </c>
      <c r="H297" s="10">
        <v>5.1</v>
      </c>
      <c r="I297" s="10">
        <v>1.5</v>
      </c>
      <c r="J297" s="10">
        <v>10</v>
      </c>
      <c r="K297" s="10">
        <f t="shared" si="42"/>
        <v>15</v>
      </c>
      <c r="L297" s="10">
        <v>18.740004172171616</v>
      </c>
      <c r="M297" s="15"/>
      <c r="N297" s="23">
        <f t="shared" si="41"/>
        <v>637.160141853835</v>
      </c>
    </row>
    <row r="298" spans="1:14" ht="15">
      <c r="A298" s="15">
        <v>14</v>
      </c>
      <c r="B298" s="7" t="s">
        <v>45</v>
      </c>
      <c r="C298" s="7">
        <v>5</v>
      </c>
      <c r="D298" s="7">
        <f t="shared" si="39"/>
        <v>4</v>
      </c>
      <c r="E298" s="7">
        <f t="shared" si="40"/>
        <v>2</v>
      </c>
      <c r="F298" s="7">
        <v>2314</v>
      </c>
      <c r="G298" s="9">
        <v>41561</v>
      </c>
      <c r="H298" s="10">
        <v>4</v>
      </c>
      <c r="I298" s="10">
        <v>1.5</v>
      </c>
      <c r="J298" s="10">
        <v>10</v>
      </c>
      <c r="K298" s="10">
        <f t="shared" si="42"/>
        <v>15</v>
      </c>
      <c r="L298" s="10">
        <v>19.155687383596607</v>
      </c>
      <c r="M298" s="15"/>
      <c r="N298" s="23">
        <f t="shared" si="41"/>
        <v>510.81833022924286</v>
      </c>
    </row>
    <row r="299" spans="1:14" ht="15">
      <c r="A299" s="15">
        <v>18</v>
      </c>
      <c r="B299" s="7" t="s">
        <v>46</v>
      </c>
      <c r="C299" s="7">
        <v>5</v>
      </c>
      <c r="D299" s="7">
        <f t="shared" si="39"/>
        <v>4</v>
      </c>
      <c r="E299" s="7">
        <f t="shared" si="40"/>
        <v>3</v>
      </c>
      <c r="F299" s="7">
        <v>2315</v>
      </c>
      <c r="G299" s="9">
        <v>41561</v>
      </c>
      <c r="H299" s="10">
        <v>4.6</v>
      </c>
      <c r="I299" s="10">
        <v>1.5</v>
      </c>
      <c r="J299" s="10">
        <v>10</v>
      </c>
      <c r="K299" s="10">
        <f t="shared" si="42"/>
        <v>15</v>
      </c>
      <c r="L299" s="10">
        <v>19.157424399585096</v>
      </c>
      <c r="M299" s="15"/>
      <c r="N299" s="23">
        <f t="shared" si="41"/>
        <v>587.494348253943</v>
      </c>
    </row>
    <row r="300" spans="1:14" ht="15">
      <c r="A300" s="15">
        <v>28</v>
      </c>
      <c r="B300" s="7" t="s">
        <v>47</v>
      </c>
      <c r="C300" s="7">
        <v>5</v>
      </c>
      <c r="D300" s="7">
        <f t="shared" si="39"/>
        <v>4</v>
      </c>
      <c r="E300" s="7">
        <f t="shared" si="40"/>
        <v>4</v>
      </c>
      <c r="F300" s="7">
        <v>2316</v>
      </c>
      <c r="G300" s="9">
        <v>41561</v>
      </c>
      <c r="H300" s="10">
        <v>4.5</v>
      </c>
      <c r="I300" s="10">
        <v>1.5</v>
      </c>
      <c r="J300" s="10">
        <v>10</v>
      </c>
      <c r="K300" s="10">
        <f t="shared" si="42"/>
        <v>15</v>
      </c>
      <c r="L300" s="10">
        <v>18.54209772401719</v>
      </c>
      <c r="M300" s="15"/>
      <c r="N300" s="23">
        <f t="shared" si="41"/>
        <v>556.2629317205157</v>
      </c>
    </row>
    <row r="301" spans="1:14" ht="15">
      <c r="A301" s="15">
        <v>31</v>
      </c>
      <c r="B301" s="7" t="s">
        <v>48</v>
      </c>
      <c r="C301" s="7">
        <v>5</v>
      </c>
      <c r="D301" s="7">
        <f t="shared" si="39"/>
        <v>4</v>
      </c>
      <c r="E301" s="7">
        <f t="shared" si="40"/>
        <v>1</v>
      </c>
      <c r="F301" s="7">
        <v>2317</v>
      </c>
      <c r="G301" s="9">
        <v>41561</v>
      </c>
      <c r="H301" s="10">
        <v>3.5</v>
      </c>
      <c r="I301" s="10">
        <v>1.5</v>
      </c>
      <c r="J301" s="10">
        <v>10</v>
      </c>
      <c r="K301" s="10">
        <f t="shared" si="42"/>
        <v>15</v>
      </c>
      <c r="L301" s="10">
        <v>18.99879799193952</v>
      </c>
      <c r="M301" s="15"/>
      <c r="N301" s="23">
        <f aca="true" t="shared" si="43" ref="N301:N322">+H301*L301*100/K301</f>
        <v>443.3052864785888</v>
      </c>
    </row>
    <row r="302" spans="1:14" ht="15">
      <c r="A302" s="15">
        <v>39</v>
      </c>
      <c r="B302" s="7" t="s">
        <v>49</v>
      </c>
      <c r="C302" s="7">
        <v>5</v>
      </c>
      <c r="D302" s="7">
        <f t="shared" si="39"/>
        <v>4</v>
      </c>
      <c r="E302" s="7">
        <f t="shared" si="40"/>
        <v>2</v>
      </c>
      <c r="F302" s="7">
        <v>2318</v>
      </c>
      <c r="G302" s="9">
        <v>41561</v>
      </c>
      <c r="H302" s="10">
        <v>4.1</v>
      </c>
      <c r="I302" s="10">
        <v>1.5</v>
      </c>
      <c r="J302" s="10">
        <v>10</v>
      </c>
      <c r="K302" s="10">
        <f t="shared" si="42"/>
        <v>15</v>
      </c>
      <c r="L302" s="10">
        <v>18.128345780186372</v>
      </c>
      <c r="M302" s="15"/>
      <c r="N302" s="23">
        <f t="shared" si="43"/>
        <v>495.50811799176074</v>
      </c>
    </row>
    <row r="303" spans="1:14" ht="15">
      <c r="A303" s="15">
        <v>46</v>
      </c>
      <c r="B303" s="7" t="s">
        <v>50</v>
      </c>
      <c r="C303" s="7">
        <v>5</v>
      </c>
      <c r="D303" s="7">
        <f t="shared" si="39"/>
        <v>4</v>
      </c>
      <c r="E303" s="7">
        <f t="shared" si="40"/>
        <v>3</v>
      </c>
      <c r="F303" s="7">
        <v>2319</v>
      </c>
      <c r="G303" s="9">
        <v>41561</v>
      </c>
      <c r="H303" s="10">
        <v>4.1</v>
      </c>
      <c r="I303" s="10">
        <v>1.5</v>
      </c>
      <c r="J303" s="10">
        <v>10</v>
      </c>
      <c r="K303" s="10">
        <f t="shared" si="42"/>
        <v>15</v>
      </c>
      <c r="L303" s="10">
        <v>17.854581023801796</v>
      </c>
      <c r="M303" s="15"/>
      <c r="N303" s="23">
        <f t="shared" si="43"/>
        <v>488.0252146505824</v>
      </c>
    </row>
    <row r="304" spans="1:14" ht="15">
      <c r="A304" s="15">
        <v>56</v>
      </c>
      <c r="B304" s="7" t="s">
        <v>51</v>
      </c>
      <c r="C304" s="7">
        <v>5</v>
      </c>
      <c r="D304" s="7">
        <f t="shared" si="39"/>
        <v>4</v>
      </c>
      <c r="E304" s="7">
        <f t="shared" si="40"/>
        <v>4</v>
      </c>
      <c r="F304" s="7">
        <v>2320</v>
      </c>
      <c r="G304" s="9">
        <v>41561</v>
      </c>
      <c r="H304" s="10">
        <v>3.4</v>
      </c>
      <c r="I304" s="10">
        <v>1.5</v>
      </c>
      <c r="J304" s="10">
        <v>10</v>
      </c>
      <c r="K304" s="10">
        <f t="shared" si="42"/>
        <v>15</v>
      </c>
      <c r="L304" s="10">
        <v>18.27219086711134</v>
      </c>
      <c r="M304" s="15"/>
      <c r="N304" s="23">
        <f t="shared" si="43"/>
        <v>414.1696596545237</v>
      </c>
    </row>
    <row r="305" spans="1:14" ht="15">
      <c r="A305" s="15">
        <v>58</v>
      </c>
      <c r="B305" s="7" t="s">
        <v>52</v>
      </c>
      <c r="C305" s="7">
        <v>5</v>
      </c>
      <c r="D305" s="7">
        <f t="shared" si="39"/>
        <v>4</v>
      </c>
      <c r="E305" s="7">
        <f t="shared" si="40"/>
        <v>1</v>
      </c>
      <c r="F305" s="7">
        <v>2321</v>
      </c>
      <c r="G305" s="9">
        <v>41561</v>
      </c>
      <c r="H305" s="10">
        <v>1</v>
      </c>
      <c r="I305" s="10">
        <v>1.5</v>
      </c>
      <c r="J305" s="10">
        <v>10</v>
      </c>
      <c r="K305" s="10">
        <f t="shared" si="42"/>
        <v>15</v>
      </c>
      <c r="L305" s="10">
        <v>20.973025048169557</v>
      </c>
      <c r="M305" s="15"/>
      <c r="N305" s="23">
        <f t="shared" si="43"/>
        <v>139.82016698779705</v>
      </c>
    </row>
    <row r="306" spans="1:14" ht="15">
      <c r="A306" s="15">
        <v>62</v>
      </c>
      <c r="B306" s="7" t="s">
        <v>53</v>
      </c>
      <c r="C306" s="7">
        <v>5</v>
      </c>
      <c r="D306" s="7">
        <f t="shared" si="39"/>
        <v>4</v>
      </c>
      <c r="E306" s="7">
        <f t="shared" si="40"/>
        <v>2</v>
      </c>
      <c r="F306" s="7">
        <v>2322</v>
      </c>
      <c r="G306" s="9">
        <v>41561</v>
      </c>
      <c r="H306" s="10">
        <v>0.6</v>
      </c>
      <c r="I306" s="10">
        <v>1.5</v>
      </c>
      <c r="J306" s="10">
        <v>10</v>
      </c>
      <c r="K306" s="10">
        <f t="shared" si="42"/>
        <v>15</v>
      </c>
      <c r="L306" s="10">
        <v>21.859446545888915</v>
      </c>
      <c r="M306" s="15"/>
      <c r="N306" s="23">
        <f t="shared" si="43"/>
        <v>87.43778618355564</v>
      </c>
    </row>
    <row r="307" spans="1:14" ht="15">
      <c r="A307" s="15">
        <v>63</v>
      </c>
      <c r="B307" s="7" t="s">
        <v>54</v>
      </c>
      <c r="C307" s="7">
        <v>5</v>
      </c>
      <c r="D307" s="7">
        <f t="shared" si="39"/>
        <v>4</v>
      </c>
      <c r="E307" s="7">
        <f t="shared" si="40"/>
        <v>3</v>
      </c>
      <c r="F307" s="7">
        <v>2323</v>
      </c>
      <c r="G307" s="9">
        <v>41561</v>
      </c>
      <c r="H307" s="10">
        <v>0.4</v>
      </c>
      <c r="I307" s="10">
        <v>1.5</v>
      </c>
      <c r="J307" s="10">
        <v>10</v>
      </c>
      <c r="K307" s="10">
        <f t="shared" si="42"/>
        <v>15</v>
      </c>
      <c r="L307" s="10">
        <v>21.796580057739284</v>
      </c>
      <c r="M307" s="15"/>
      <c r="N307" s="23">
        <f t="shared" si="43"/>
        <v>58.12421348730475</v>
      </c>
    </row>
    <row r="308" spans="1:14" ht="15">
      <c r="A308" s="15">
        <v>67</v>
      </c>
      <c r="B308" s="7" t="s">
        <v>55</v>
      </c>
      <c r="C308" s="7">
        <v>5</v>
      </c>
      <c r="D308" s="7">
        <f t="shared" si="39"/>
        <v>4</v>
      </c>
      <c r="E308" s="7">
        <f t="shared" si="40"/>
        <v>4</v>
      </c>
      <c r="F308" s="7">
        <v>2324</v>
      </c>
      <c r="G308" s="9">
        <v>41561</v>
      </c>
      <c r="H308" s="10">
        <v>0.5</v>
      </c>
      <c r="I308" s="10">
        <v>1.5</v>
      </c>
      <c r="J308" s="10">
        <v>10</v>
      </c>
      <c r="K308" s="10">
        <f t="shared" si="42"/>
        <v>15</v>
      </c>
      <c r="L308" s="10">
        <v>20.208712936889185</v>
      </c>
      <c r="M308" s="15"/>
      <c r="N308" s="23">
        <f t="shared" si="43"/>
        <v>67.36237645629728</v>
      </c>
    </row>
    <row r="309" spans="1:14" ht="15">
      <c r="A309" s="15">
        <v>2</v>
      </c>
      <c r="B309" s="7" t="s">
        <v>68</v>
      </c>
      <c r="C309" s="7">
        <v>5</v>
      </c>
      <c r="D309" s="7">
        <f t="shared" si="39"/>
        <v>5</v>
      </c>
      <c r="E309" s="7">
        <f t="shared" si="40"/>
        <v>1</v>
      </c>
      <c r="F309" s="7">
        <v>2325</v>
      </c>
      <c r="G309" s="9">
        <v>41561</v>
      </c>
      <c r="H309" s="10">
        <v>2.6</v>
      </c>
      <c r="I309" s="10">
        <v>1.5</v>
      </c>
      <c r="J309" s="10">
        <v>10</v>
      </c>
      <c r="K309" s="10">
        <f t="shared" si="42"/>
        <v>15</v>
      </c>
      <c r="L309" s="10">
        <v>22.025121198765962</v>
      </c>
      <c r="M309" s="15"/>
      <c r="N309" s="23">
        <f t="shared" si="43"/>
        <v>381.7687674452767</v>
      </c>
    </row>
    <row r="310" spans="1:14" ht="15">
      <c r="A310" s="15">
        <v>13</v>
      </c>
      <c r="B310" s="7" t="s">
        <v>70</v>
      </c>
      <c r="C310" s="7">
        <v>5</v>
      </c>
      <c r="D310" s="7">
        <f t="shared" si="39"/>
        <v>5</v>
      </c>
      <c r="E310" s="7">
        <f t="shared" si="40"/>
        <v>2</v>
      </c>
      <c r="F310" s="7">
        <v>2326</v>
      </c>
      <c r="G310" s="9">
        <v>41561</v>
      </c>
      <c r="H310" s="10">
        <v>2.5</v>
      </c>
      <c r="I310" s="10">
        <v>1.5</v>
      </c>
      <c r="J310" s="10">
        <v>10</v>
      </c>
      <c r="K310" s="10">
        <f t="shared" si="42"/>
        <v>15</v>
      </c>
      <c r="L310" s="10">
        <v>20.188182160331237</v>
      </c>
      <c r="M310" s="15"/>
      <c r="N310" s="23">
        <f t="shared" si="43"/>
        <v>336.4697026721873</v>
      </c>
    </row>
    <row r="311" spans="1:14" ht="15">
      <c r="A311" s="15">
        <v>17</v>
      </c>
      <c r="B311" s="7" t="s">
        <v>71</v>
      </c>
      <c r="C311" s="7">
        <v>5</v>
      </c>
      <c r="D311" s="7">
        <f t="shared" si="39"/>
        <v>5</v>
      </c>
      <c r="E311" s="7">
        <f t="shared" si="40"/>
        <v>3</v>
      </c>
      <c r="F311" s="7">
        <v>2327</v>
      </c>
      <c r="G311" s="9">
        <v>41561</v>
      </c>
      <c r="H311" s="10">
        <v>2.4</v>
      </c>
      <c r="I311" s="10">
        <v>1.5</v>
      </c>
      <c r="J311" s="10">
        <v>10</v>
      </c>
      <c r="K311" s="10">
        <f t="shared" si="42"/>
        <v>15</v>
      </c>
      <c r="L311" s="10">
        <v>20.338058887677207</v>
      </c>
      <c r="M311" s="15"/>
      <c r="N311" s="23">
        <f t="shared" si="43"/>
        <v>325.4089422028353</v>
      </c>
    </row>
    <row r="312" spans="1:14" ht="15">
      <c r="A312" s="15">
        <v>25</v>
      </c>
      <c r="B312" s="7" t="s">
        <v>72</v>
      </c>
      <c r="C312" s="7">
        <v>5</v>
      </c>
      <c r="D312" s="7">
        <f t="shared" si="39"/>
        <v>5</v>
      </c>
      <c r="E312" s="7">
        <f t="shared" si="40"/>
        <v>4</v>
      </c>
      <c r="F312" s="7">
        <v>2328</v>
      </c>
      <c r="G312" s="9">
        <v>41561</v>
      </c>
      <c r="H312" s="10">
        <v>2.4</v>
      </c>
      <c r="I312" s="10">
        <v>1.5</v>
      </c>
      <c r="J312" s="10">
        <v>10</v>
      </c>
      <c r="K312" s="10">
        <f t="shared" si="42"/>
        <v>15</v>
      </c>
      <c r="L312" s="10">
        <v>20.295627544698174</v>
      </c>
      <c r="M312" s="15"/>
      <c r="N312" s="23">
        <f t="shared" si="43"/>
        <v>324.73004071517073</v>
      </c>
    </row>
    <row r="313" spans="1:14" ht="15">
      <c r="A313" s="15">
        <v>29</v>
      </c>
      <c r="B313" s="7" t="s">
        <v>73</v>
      </c>
      <c r="C313" s="7">
        <v>5</v>
      </c>
      <c r="D313" s="7">
        <f t="shared" si="39"/>
        <v>5</v>
      </c>
      <c r="E313" s="7">
        <f t="shared" si="40"/>
        <v>1</v>
      </c>
      <c r="F313" s="7">
        <v>2329</v>
      </c>
      <c r="G313" s="9">
        <v>41561</v>
      </c>
      <c r="H313" s="10">
        <v>1.4</v>
      </c>
      <c r="I313" s="10">
        <v>1.5</v>
      </c>
      <c r="J313" s="10">
        <v>10</v>
      </c>
      <c r="K313" s="10">
        <f t="shared" si="42"/>
        <v>15</v>
      </c>
      <c r="L313" s="10">
        <v>20.849315068493148</v>
      </c>
      <c r="M313" s="15"/>
      <c r="N313" s="23">
        <f t="shared" si="43"/>
        <v>194.59360730593605</v>
      </c>
    </row>
    <row r="314" spans="1:14" ht="15">
      <c r="A314" s="15">
        <v>40</v>
      </c>
      <c r="B314" s="7" t="s">
        <v>74</v>
      </c>
      <c r="C314" s="7">
        <v>5</v>
      </c>
      <c r="D314" s="7">
        <f t="shared" si="39"/>
        <v>5</v>
      </c>
      <c r="E314" s="7">
        <f t="shared" si="40"/>
        <v>2</v>
      </c>
      <c r="F314" s="7">
        <v>2330</v>
      </c>
      <c r="G314" s="9">
        <v>41561</v>
      </c>
      <c r="H314" s="10">
        <v>1.6</v>
      </c>
      <c r="I314" s="10">
        <v>1.5</v>
      </c>
      <c r="J314" s="10">
        <v>10</v>
      </c>
      <c r="K314" s="10">
        <f t="shared" si="42"/>
        <v>15</v>
      </c>
      <c r="L314" s="10">
        <v>19.776536312849164</v>
      </c>
      <c r="M314" s="15"/>
      <c r="N314" s="23">
        <f t="shared" si="43"/>
        <v>210.9497206703911</v>
      </c>
    </row>
    <row r="315" spans="1:14" ht="15">
      <c r="A315" s="15">
        <v>45</v>
      </c>
      <c r="B315" s="7" t="s">
        <v>75</v>
      </c>
      <c r="C315" s="7">
        <v>5</v>
      </c>
      <c r="D315" s="7">
        <f t="shared" si="39"/>
        <v>5</v>
      </c>
      <c r="E315" s="7">
        <f t="shared" si="40"/>
        <v>3</v>
      </c>
      <c r="F315" s="7">
        <v>2331</v>
      </c>
      <c r="G315" s="9">
        <v>41561</v>
      </c>
      <c r="H315" s="10">
        <v>1.6</v>
      </c>
      <c r="I315" s="10">
        <v>1.5</v>
      </c>
      <c r="J315" s="10">
        <v>10</v>
      </c>
      <c r="K315" s="10">
        <f t="shared" si="42"/>
        <v>15</v>
      </c>
      <c r="L315" s="10">
        <v>19.65969357690045</v>
      </c>
      <c r="M315" s="15"/>
      <c r="N315" s="23">
        <f t="shared" si="43"/>
        <v>209.7033981536048</v>
      </c>
    </row>
    <row r="316" spans="1:14" ht="15">
      <c r="A316" s="15">
        <v>53</v>
      </c>
      <c r="B316" s="7" t="s">
        <v>76</v>
      </c>
      <c r="C316" s="7">
        <v>5</v>
      </c>
      <c r="D316" s="7">
        <f t="shared" si="39"/>
        <v>5</v>
      </c>
      <c r="E316" s="7">
        <f t="shared" si="40"/>
        <v>4</v>
      </c>
      <c r="F316" s="7">
        <v>2332</v>
      </c>
      <c r="G316" s="9">
        <v>41561</v>
      </c>
      <c r="H316" s="10">
        <v>1.6</v>
      </c>
      <c r="I316" s="10">
        <v>1.5</v>
      </c>
      <c r="J316" s="10">
        <v>10</v>
      </c>
      <c r="K316" s="10">
        <f t="shared" si="42"/>
        <v>15</v>
      </c>
      <c r="L316" s="10">
        <v>19.80276134122288</v>
      </c>
      <c r="M316" s="15"/>
      <c r="N316" s="23">
        <f t="shared" si="43"/>
        <v>211.2294543063774</v>
      </c>
    </row>
    <row r="317" spans="1:14" ht="15">
      <c r="A317" s="15">
        <v>4</v>
      </c>
      <c r="B317" s="7" t="s">
        <v>56</v>
      </c>
      <c r="C317" s="7">
        <v>4</v>
      </c>
      <c r="D317" s="7">
        <f t="shared" si="39"/>
        <v>6</v>
      </c>
      <c r="E317" s="7">
        <f t="shared" si="40"/>
        <v>1</v>
      </c>
      <c r="F317" s="7">
        <v>2333</v>
      </c>
      <c r="G317" s="9">
        <v>41561</v>
      </c>
      <c r="H317" s="10">
        <v>8.3</v>
      </c>
      <c r="I317" s="10">
        <v>1.5</v>
      </c>
      <c r="J317" s="10">
        <v>10</v>
      </c>
      <c r="K317" s="10">
        <f t="shared" si="42"/>
        <v>15</v>
      </c>
      <c r="L317" s="10">
        <v>17.307829054966938</v>
      </c>
      <c r="M317" s="15"/>
      <c r="N317" s="23">
        <f t="shared" si="43"/>
        <v>957.6998743748373</v>
      </c>
    </row>
    <row r="318" spans="1:14" ht="15">
      <c r="A318" s="15">
        <v>10</v>
      </c>
      <c r="B318" s="7" t="s">
        <v>57</v>
      </c>
      <c r="C318" s="7">
        <v>4</v>
      </c>
      <c r="D318" s="7">
        <f t="shared" si="39"/>
        <v>6</v>
      </c>
      <c r="E318" s="7">
        <f t="shared" si="40"/>
        <v>2</v>
      </c>
      <c r="F318" s="7">
        <v>2334</v>
      </c>
      <c r="G318" s="9">
        <v>41561</v>
      </c>
      <c r="H318" s="10">
        <v>6.9</v>
      </c>
      <c r="I318" s="10">
        <v>1.5</v>
      </c>
      <c r="J318" s="10">
        <v>10</v>
      </c>
      <c r="K318" s="10">
        <f t="shared" si="42"/>
        <v>15</v>
      </c>
      <c r="L318" s="10">
        <v>19.16391835279437</v>
      </c>
      <c r="M318" s="15"/>
      <c r="N318" s="23">
        <f t="shared" si="43"/>
        <v>881.5402442285409</v>
      </c>
    </row>
    <row r="319" spans="1:14" ht="15">
      <c r="A319" s="15">
        <v>15</v>
      </c>
      <c r="B319" s="7" t="s">
        <v>58</v>
      </c>
      <c r="C319" s="7">
        <v>4</v>
      </c>
      <c r="D319" s="7">
        <f t="shared" si="39"/>
        <v>6</v>
      </c>
      <c r="E319" s="7">
        <f t="shared" si="40"/>
        <v>3</v>
      </c>
      <c r="F319" s="7">
        <v>2335</v>
      </c>
      <c r="G319" s="9">
        <v>41561</v>
      </c>
      <c r="H319" s="10">
        <v>7.2</v>
      </c>
      <c r="I319" s="10">
        <v>1.5</v>
      </c>
      <c r="J319" s="10">
        <v>10</v>
      </c>
      <c r="K319" s="10">
        <f t="shared" si="42"/>
        <v>15</v>
      </c>
      <c r="L319" s="10">
        <v>17.408879144971223</v>
      </c>
      <c r="M319" s="15"/>
      <c r="N319" s="23">
        <f t="shared" si="43"/>
        <v>835.6261989586187</v>
      </c>
    </row>
    <row r="320" spans="1:14" ht="15">
      <c r="A320" s="15">
        <v>22</v>
      </c>
      <c r="B320" s="7" t="s">
        <v>59</v>
      </c>
      <c r="C320" s="7">
        <v>4</v>
      </c>
      <c r="D320" s="7">
        <f t="shared" si="39"/>
        <v>6</v>
      </c>
      <c r="E320" s="7">
        <f t="shared" si="40"/>
        <v>4</v>
      </c>
      <c r="F320" s="7">
        <v>2336</v>
      </c>
      <c r="G320" s="9">
        <v>41561</v>
      </c>
      <c r="H320" s="10">
        <v>6.7</v>
      </c>
      <c r="I320" s="10">
        <v>1.5</v>
      </c>
      <c r="J320" s="10">
        <v>10</v>
      </c>
      <c r="K320" s="10">
        <f t="shared" si="42"/>
        <v>15</v>
      </c>
      <c r="L320" s="10">
        <v>19.833287406999172</v>
      </c>
      <c r="M320" s="15"/>
      <c r="N320" s="23">
        <f t="shared" si="43"/>
        <v>885.8868375126298</v>
      </c>
    </row>
    <row r="321" spans="1:14" ht="15">
      <c r="A321" s="15">
        <v>32</v>
      </c>
      <c r="B321" s="7" t="s">
        <v>60</v>
      </c>
      <c r="C321" s="7">
        <v>4</v>
      </c>
      <c r="D321" s="7">
        <f t="shared" si="39"/>
        <v>6</v>
      </c>
      <c r="E321" s="7">
        <f t="shared" si="40"/>
        <v>1</v>
      </c>
      <c r="F321" s="7">
        <v>2337</v>
      </c>
      <c r="G321" s="9">
        <v>41561</v>
      </c>
      <c r="H321" s="10">
        <v>4.8</v>
      </c>
      <c r="I321" s="10">
        <v>1.5</v>
      </c>
      <c r="J321" s="10">
        <v>10</v>
      </c>
      <c r="K321" s="10">
        <f t="shared" si="42"/>
        <v>15</v>
      </c>
      <c r="L321" s="10">
        <v>18.02411252511721</v>
      </c>
      <c r="M321" s="15"/>
      <c r="N321" s="23">
        <f t="shared" si="43"/>
        <v>576.7716008037507</v>
      </c>
    </row>
    <row r="322" spans="1:14" ht="15">
      <c r="A322" s="15">
        <v>41</v>
      </c>
      <c r="B322" s="7" t="s">
        <v>61</v>
      </c>
      <c r="C322" s="7">
        <v>4</v>
      </c>
      <c r="D322" s="7">
        <f t="shared" si="39"/>
        <v>6</v>
      </c>
      <c r="E322" s="7">
        <f t="shared" si="40"/>
        <v>2</v>
      </c>
      <c r="F322" s="7">
        <v>2338</v>
      </c>
      <c r="G322" s="9">
        <v>41561</v>
      </c>
      <c r="H322" s="10">
        <v>5</v>
      </c>
      <c r="I322" s="10">
        <v>1.5</v>
      </c>
      <c r="J322" s="10">
        <v>10</v>
      </c>
      <c r="K322" s="10">
        <f t="shared" si="42"/>
        <v>15</v>
      </c>
      <c r="L322" s="10">
        <v>17.94966236955191</v>
      </c>
      <c r="M322" s="15"/>
      <c r="N322" s="23">
        <f t="shared" si="43"/>
        <v>598.3220789850636</v>
      </c>
    </row>
    <row r="323" spans="1:14" ht="15">
      <c r="A323" s="15">
        <v>44</v>
      </c>
      <c r="B323" s="7" t="s">
        <v>62</v>
      </c>
      <c r="C323" s="7">
        <v>4</v>
      </c>
      <c r="D323" s="7">
        <f t="shared" si="39"/>
        <v>6</v>
      </c>
      <c r="E323" s="7">
        <f t="shared" si="40"/>
        <v>3</v>
      </c>
      <c r="F323" s="7">
        <v>2339</v>
      </c>
      <c r="G323" s="9">
        <v>41561</v>
      </c>
      <c r="H323" s="10">
        <v>4.6</v>
      </c>
      <c r="I323" s="10">
        <v>1.5</v>
      </c>
      <c r="J323" s="10">
        <v>10</v>
      </c>
      <c r="K323" s="10">
        <f t="shared" si="42"/>
        <v>15</v>
      </c>
      <c r="L323" s="10">
        <v>17.186641011544804</v>
      </c>
      <c r="M323" s="15"/>
      <c r="N323" s="23">
        <f aca="true" t="shared" si="44" ref="N323:N336">+H323*L323*100/K323</f>
        <v>527.0569910207073</v>
      </c>
    </row>
    <row r="324" spans="1:14" ht="15">
      <c r="A324" s="15">
        <v>55</v>
      </c>
      <c r="B324" s="7" t="s">
        <v>63</v>
      </c>
      <c r="C324" s="7">
        <v>4</v>
      </c>
      <c r="D324" s="7">
        <f t="shared" si="39"/>
        <v>6</v>
      </c>
      <c r="E324" s="7">
        <f t="shared" si="40"/>
        <v>4</v>
      </c>
      <c r="F324" s="7">
        <v>2340</v>
      </c>
      <c r="G324" s="9">
        <v>41561</v>
      </c>
      <c r="H324" s="10">
        <v>4</v>
      </c>
      <c r="I324" s="10">
        <v>1.5</v>
      </c>
      <c r="J324" s="10">
        <v>10</v>
      </c>
      <c r="K324" s="10">
        <f t="shared" si="42"/>
        <v>15</v>
      </c>
      <c r="L324" s="10">
        <v>17.82471626733922</v>
      </c>
      <c r="M324" s="15"/>
      <c r="N324" s="23">
        <f t="shared" si="44"/>
        <v>475.32576712904586</v>
      </c>
    </row>
    <row r="325" spans="1:14" ht="15">
      <c r="A325" s="15">
        <v>57</v>
      </c>
      <c r="B325" s="7" t="s">
        <v>64</v>
      </c>
      <c r="C325" s="7">
        <v>4</v>
      </c>
      <c r="D325" s="7">
        <f t="shared" si="39"/>
        <v>6</v>
      </c>
      <c r="E325" s="7">
        <f t="shared" si="40"/>
        <v>1</v>
      </c>
      <c r="F325" s="7">
        <v>2341</v>
      </c>
      <c r="G325" s="9">
        <v>41561</v>
      </c>
      <c r="H325" s="10">
        <v>1.3</v>
      </c>
      <c r="I325" s="10">
        <v>1.5</v>
      </c>
      <c r="J325" s="10">
        <v>10</v>
      </c>
      <c r="K325" s="10">
        <f t="shared" si="42"/>
        <v>15</v>
      </c>
      <c r="L325" s="10">
        <v>20.186475966325762</v>
      </c>
      <c r="M325" s="15"/>
      <c r="N325" s="23">
        <f t="shared" si="44"/>
        <v>174.94945837482328</v>
      </c>
    </row>
    <row r="326" spans="1:14" ht="15">
      <c r="A326" s="15">
        <v>61</v>
      </c>
      <c r="B326" s="7" t="s">
        <v>65</v>
      </c>
      <c r="C326" s="7">
        <v>4</v>
      </c>
      <c r="D326" s="7">
        <f t="shared" si="39"/>
        <v>6</v>
      </c>
      <c r="E326" s="7">
        <f t="shared" si="40"/>
        <v>2</v>
      </c>
      <c r="F326" s="7">
        <v>2342</v>
      </c>
      <c r="G326" s="9">
        <v>41561</v>
      </c>
      <c r="H326" s="10">
        <v>0.8</v>
      </c>
      <c r="I326" s="10">
        <v>1.5</v>
      </c>
      <c r="J326" s="10">
        <v>10</v>
      </c>
      <c r="K326" s="10">
        <f t="shared" si="42"/>
        <v>15</v>
      </c>
      <c r="L326" s="10">
        <v>20.298477362105473</v>
      </c>
      <c r="M326" s="15"/>
      <c r="N326" s="23">
        <f t="shared" si="44"/>
        <v>108.2585459312292</v>
      </c>
    </row>
    <row r="327" spans="1:14" ht="15">
      <c r="A327" s="15">
        <v>64</v>
      </c>
      <c r="B327" s="7" t="s">
        <v>66</v>
      </c>
      <c r="C327" s="7">
        <v>4</v>
      </c>
      <c r="D327" s="7">
        <f t="shared" si="39"/>
        <v>6</v>
      </c>
      <c r="E327" s="7">
        <f t="shared" si="40"/>
        <v>3</v>
      </c>
      <c r="F327" s="7">
        <v>2343</v>
      </c>
      <c r="G327" s="9">
        <v>41561</v>
      </c>
      <c r="H327" s="10">
        <v>0.6</v>
      </c>
      <c r="I327" s="10">
        <v>1.5</v>
      </c>
      <c r="J327" s="10">
        <v>10</v>
      </c>
      <c r="K327" s="10">
        <f t="shared" si="42"/>
        <v>15</v>
      </c>
      <c r="L327" s="10">
        <v>21.664183868908278</v>
      </c>
      <c r="M327" s="15"/>
      <c r="N327" s="23">
        <f t="shared" si="44"/>
        <v>86.6567354756331</v>
      </c>
    </row>
    <row r="328" spans="1:14" ht="15">
      <c r="A328" s="15">
        <v>66</v>
      </c>
      <c r="B328" s="7" t="s">
        <v>67</v>
      </c>
      <c r="C328" s="7">
        <v>4</v>
      </c>
      <c r="D328" s="7">
        <f t="shared" si="39"/>
        <v>6</v>
      </c>
      <c r="E328" s="7">
        <f t="shared" si="40"/>
        <v>4</v>
      </c>
      <c r="F328" s="7">
        <v>2344</v>
      </c>
      <c r="G328" s="9">
        <v>41561</v>
      </c>
      <c r="H328" s="10">
        <v>0.6</v>
      </c>
      <c r="I328" s="10">
        <v>1.5</v>
      </c>
      <c r="J328" s="10">
        <v>10</v>
      </c>
      <c r="K328" s="10">
        <f t="shared" si="42"/>
        <v>15</v>
      </c>
      <c r="L328" s="10">
        <v>20.87954479699103</v>
      </c>
      <c r="M328" s="15"/>
      <c r="N328" s="23">
        <f t="shared" si="44"/>
        <v>83.51817918796412</v>
      </c>
    </row>
    <row r="329" spans="1:14" ht="15">
      <c r="A329" s="15">
        <v>3</v>
      </c>
      <c r="B329" s="7" t="s">
        <v>77</v>
      </c>
      <c r="C329" s="7">
        <v>4</v>
      </c>
      <c r="D329" s="7">
        <f t="shared" si="39"/>
        <v>7</v>
      </c>
      <c r="E329" s="7">
        <f t="shared" si="40"/>
        <v>1</v>
      </c>
      <c r="F329" s="7">
        <v>2345</v>
      </c>
      <c r="G329" s="9">
        <v>41561</v>
      </c>
      <c r="H329" s="10">
        <v>7.7</v>
      </c>
      <c r="I329" s="10">
        <v>1.5</v>
      </c>
      <c r="J329" s="10">
        <v>10</v>
      </c>
      <c r="K329" s="10">
        <f t="shared" si="42"/>
        <v>15</v>
      </c>
      <c r="L329" s="10">
        <v>18.45710165825523</v>
      </c>
      <c r="M329" s="15"/>
      <c r="N329" s="23">
        <f t="shared" si="44"/>
        <v>947.4645517904352</v>
      </c>
    </row>
    <row r="330" spans="1:14" ht="15">
      <c r="A330" s="15">
        <v>9</v>
      </c>
      <c r="B330" s="7" t="s">
        <v>78</v>
      </c>
      <c r="C330" s="7">
        <v>4</v>
      </c>
      <c r="D330" s="7">
        <f aca="true" t="shared" si="45" ref="D330:D336">IF(B330&lt;&gt;"",VALUE(MID(B330,2,1)),"")</f>
        <v>7</v>
      </c>
      <c r="E330" s="7">
        <f aca="true" t="shared" si="46" ref="E330:E336">IF(B330&lt;&gt;"",VALUE(RIGHT(B330)),"")</f>
        <v>2</v>
      </c>
      <c r="F330" s="7">
        <v>2346</v>
      </c>
      <c r="G330" s="9">
        <v>41561</v>
      </c>
      <c r="H330" s="10">
        <v>7.5</v>
      </c>
      <c r="I330" s="10">
        <v>1.5</v>
      </c>
      <c r="J330" s="10">
        <v>10</v>
      </c>
      <c r="K330" s="10">
        <f t="shared" si="42"/>
        <v>15</v>
      </c>
      <c r="L330" s="10">
        <v>18.828941865328318</v>
      </c>
      <c r="M330" s="15"/>
      <c r="N330" s="23">
        <f t="shared" si="44"/>
        <v>941.4470932664159</v>
      </c>
    </row>
    <row r="331" spans="1:14" ht="15">
      <c r="A331" s="15">
        <v>19</v>
      </c>
      <c r="B331" s="7" t="s">
        <v>79</v>
      </c>
      <c r="C331" s="7">
        <v>4</v>
      </c>
      <c r="D331" s="7">
        <f t="shared" si="45"/>
        <v>7</v>
      </c>
      <c r="E331" s="7">
        <f t="shared" si="46"/>
        <v>3</v>
      </c>
      <c r="F331" s="7">
        <v>2347</v>
      </c>
      <c r="G331" s="9">
        <v>41561</v>
      </c>
      <c r="H331" s="10">
        <v>6.9</v>
      </c>
      <c r="I331" s="10">
        <v>1.5</v>
      </c>
      <c r="J331" s="10">
        <v>10</v>
      </c>
      <c r="K331" s="10">
        <f t="shared" si="42"/>
        <v>15</v>
      </c>
      <c r="L331" s="10">
        <v>18.653993040821522</v>
      </c>
      <c r="M331" s="15"/>
      <c r="N331" s="23">
        <f t="shared" si="44"/>
        <v>858.0836798777899</v>
      </c>
    </row>
    <row r="332" spans="1:14" ht="15">
      <c r="A332" s="15">
        <v>23</v>
      </c>
      <c r="B332" s="7" t="s">
        <v>80</v>
      </c>
      <c r="C332" s="7">
        <v>4</v>
      </c>
      <c r="D332" s="7">
        <f t="shared" si="45"/>
        <v>7</v>
      </c>
      <c r="E332" s="7">
        <f t="shared" si="46"/>
        <v>4</v>
      </c>
      <c r="F332" s="7">
        <v>2348</v>
      </c>
      <c r="G332" s="9">
        <v>41561</v>
      </c>
      <c r="H332" s="10">
        <v>6.8</v>
      </c>
      <c r="I332" s="10">
        <v>1.5</v>
      </c>
      <c r="J332" s="10">
        <v>10</v>
      </c>
      <c r="K332" s="10">
        <f t="shared" si="42"/>
        <v>15</v>
      </c>
      <c r="L332" s="10">
        <v>19.520653514180026</v>
      </c>
      <c r="M332" s="15"/>
      <c r="N332" s="23">
        <f t="shared" si="44"/>
        <v>884.9362926428279</v>
      </c>
    </row>
    <row r="333" spans="1:14" ht="15">
      <c r="A333" s="15">
        <v>30</v>
      </c>
      <c r="B333" s="7" t="s">
        <v>81</v>
      </c>
      <c r="C333" s="7">
        <v>4</v>
      </c>
      <c r="D333" s="7">
        <f t="shared" si="45"/>
        <v>7</v>
      </c>
      <c r="E333" s="7">
        <f t="shared" si="46"/>
        <v>1</v>
      </c>
      <c r="F333" s="7">
        <v>2349</v>
      </c>
      <c r="G333" s="9">
        <v>41561</v>
      </c>
      <c r="H333" s="10">
        <v>4.9</v>
      </c>
      <c r="I333" s="10">
        <v>1.5</v>
      </c>
      <c r="J333" s="10">
        <v>10</v>
      </c>
      <c r="K333" s="10">
        <f t="shared" si="42"/>
        <v>15</v>
      </c>
      <c r="L333" s="10">
        <v>18.549825001650927</v>
      </c>
      <c r="M333" s="15"/>
      <c r="N333" s="23">
        <f t="shared" si="44"/>
        <v>605.9609500539302</v>
      </c>
    </row>
    <row r="334" spans="1:14" ht="15">
      <c r="A334" s="15">
        <v>42</v>
      </c>
      <c r="B334" s="7" t="s">
        <v>82</v>
      </c>
      <c r="C334" s="7">
        <v>4</v>
      </c>
      <c r="D334" s="7">
        <f t="shared" si="45"/>
        <v>7</v>
      </c>
      <c r="E334" s="7">
        <f t="shared" si="46"/>
        <v>2</v>
      </c>
      <c r="F334" s="7">
        <v>2350</v>
      </c>
      <c r="G334" s="9">
        <v>41561</v>
      </c>
      <c r="H334" s="10">
        <v>4.7</v>
      </c>
      <c r="I334" s="10">
        <v>1.5</v>
      </c>
      <c r="J334" s="10">
        <v>10</v>
      </c>
      <c r="K334" s="10">
        <f>I334*J334</f>
        <v>15</v>
      </c>
      <c r="L334" s="10">
        <v>17.425610163824846</v>
      </c>
      <c r="M334" s="15"/>
      <c r="N334" s="23">
        <f t="shared" si="44"/>
        <v>546.0024517998452</v>
      </c>
    </row>
    <row r="335" spans="1:14" ht="15">
      <c r="A335" s="15">
        <v>43</v>
      </c>
      <c r="B335" s="7" t="s">
        <v>83</v>
      </c>
      <c r="C335" s="7">
        <v>4</v>
      </c>
      <c r="D335" s="7">
        <f t="shared" si="45"/>
        <v>7</v>
      </c>
      <c r="E335" s="7">
        <f t="shared" si="46"/>
        <v>3</v>
      </c>
      <c r="F335" s="7">
        <v>2351</v>
      </c>
      <c r="G335" s="9">
        <v>41561</v>
      </c>
      <c r="H335" s="10">
        <v>5.4</v>
      </c>
      <c r="I335" s="10">
        <v>1.5</v>
      </c>
      <c r="J335" s="10">
        <v>10</v>
      </c>
      <c r="K335" s="10">
        <f>I335*J335</f>
        <v>15</v>
      </c>
      <c r="L335" s="10">
        <v>17.45724628635626</v>
      </c>
      <c r="M335" s="15"/>
      <c r="N335" s="23">
        <f t="shared" si="44"/>
        <v>628.4608663088254</v>
      </c>
    </row>
    <row r="336" spans="1:14" ht="15">
      <c r="A336" s="15">
        <v>52</v>
      </c>
      <c r="B336" s="7" t="s">
        <v>84</v>
      </c>
      <c r="C336" s="7">
        <v>4</v>
      </c>
      <c r="D336" s="7">
        <f t="shared" si="45"/>
        <v>7</v>
      </c>
      <c r="E336" s="7">
        <f t="shared" si="46"/>
        <v>4</v>
      </c>
      <c r="F336" s="7">
        <v>2352</v>
      </c>
      <c r="G336" s="9">
        <v>41561</v>
      </c>
      <c r="H336" s="10">
        <v>5</v>
      </c>
      <c r="I336" s="10">
        <v>1.5</v>
      </c>
      <c r="J336" s="10">
        <v>10</v>
      </c>
      <c r="K336" s="10">
        <f>I336*J336</f>
        <v>15</v>
      </c>
      <c r="L336" s="10">
        <v>17.25831066286245</v>
      </c>
      <c r="M336" s="15"/>
      <c r="N336" s="23">
        <f t="shared" si="44"/>
        <v>575.277022095415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1"/>
  <sheetViews>
    <sheetView zoomScalePageLayoutView="0" workbookViewId="0" topLeftCell="A304">
      <selection activeCell="A5" sqref="A5:J321"/>
    </sheetView>
  </sheetViews>
  <sheetFormatPr defaultColWidth="8.88671875" defaultRowHeight="15"/>
  <sheetData>
    <row r="1" spans="1:10" ht="15">
      <c r="A1" s="1" t="s">
        <v>0</v>
      </c>
      <c r="B1" s="2" t="s">
        <v>1</v>
      </c>
      <c r="C1" s="2" t="s">
        <v>99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5" t="s">
        <v>11</v>
      </c>
      <c r="J1" s="20" t="s">
        <v>98</v>
      </c>
    </row>
    <row r="2" spans="1:10" ht="15">
      <c r="A2" s="6">
        <v>7</v>
      </c>
      <c r="B2" s="7" t="s">
        <v>13</v>
      </c>
      <c r="C2" s="7">
        <v>1</v>
      </c>
      <c r="D2" s="7">
        <v>1</v>
      </c>
      <c r="E2" s="7">
        <v>1</v>
      </c>
      <c r="F2" s="7">
        <v>1</v>
      </c>
      <c r="G2" s="8">
        <v>2033</v>
      </c>
      <c r="H2" s="9">
        <v>41417</v>
      </c>
      <c r="I2" s="11">
        <v>12.370475863085009</v>
      </c>
      <c r="J2" s="23">
        <v>3059.6310301363587</v>
      </c>
    </row>
    <row r="3" spans="1:10" ht="15">
      <c r="A3" s="13">
        <v>11</v>
      </c>
      <c r="B3" s="7" t="s">
        <v>15</v>
      </c>
      <c r="C3" s="7">
        <v>1</v>
      </c>
      <c r="D3" s="7">
        <v>1</v>
      </c>
      <c r="E3" s="7">
        <v>1</v>
      </c>
      <c r="F3" s="7">
        <v>2</v>
      </c>
      <c r="G3" s="14">
        <v>2034</v>
      </c>
      <c r="H3" s="9">
        <v>41417</v>
      </c>
      <c r="I3" s="11">
        <v>10.266159695817489</v>
      </c>
      <c r="J3" s="23">
        <v>2415.969581749049</v>
      </c>
    </row>
    <row r="4" spans="1:10" ht="15">
      <c r="A4" s="13">
        <v>21</v>
      </c>
      <c r="B4" s="7" t="s">
        <v>16</v>
      </c>
      <c r="C4" s="7">
        <v>1</v>
      </c>
      <c r="D4" s="7">
        <v>1</v>
      </c>
      <c r="E4" s="7">
        <v>1</v>
      </c>
      <c r="F4" s="7">
        <v>3</v>
      </c>
      <c r="G4" s="14">
        <v>2035</v>
      </c>
      <c r="H4" s="9">
        <v>41417</v>
      </c>
      <c r="I4" s="11">
        <v>11.652610227394042</v>
      </c>
      <c r="J4" s="23">
        <v>2586.8794704814773</v>
      </c>
    </row>
    <row r="5" spans="1:10" ht="15">
      <c r="A5" s="13">
        <v>26</v>
      </c>
      <c r="B5" s="7" t="s">
        <v>17</v>
      </c>
      <c r="C5" s="7">
        <v>1</v>
      </c>
      <c r="D5" s="7">
        <v>1</v>
      </c>
      <c r="E5" s="7">
        <v>1</v>
      </c>
      <c r="F5" s="7">
        <v>4</v>
      </c>
      <c r="G5" s="14">
        <v>2036</v>
      </c>
      <c r="H5" s="9">
        <v>41417</v>
      </c>
      <c r="I5" s="11">
        <v>12.403237156931736</v>
      </c>
      <c r="J5" s="23">
        <v>2819.6692470091484</v>
      </c>
    </row>
    <row r="6" spans="1:10" ht="15">
      <c r="A6" s="13">
        <v>34</v>
      </c>
      <c r="B6" s="7" t="s">
        <v>18</v>
      </c>
      <c r="C6" s="7">
        <v>2</v>
      </c>
      <c r="D6" s="7">
        <v>1</v>
      </c>
      <c r="E6" s="7">
        <v>1</v>
      </c>
      <c r="F6" s="7">
        <v>1</v>
      </c>
      <c r="G6" s="14">
        <v>2037</v>
      </c>
      <c r="H6" s="9">
        <v>41417</v>
      </c>
      <c r="I6" s="11">
        <v>11.13327674023769</v>
      </c>
      <c r="J6" s="23">
        <v>3399.3604980192413</v>
      </c>
    </row>
    <row r="7" spans="1:10" ht="15">
      <c r="A7" s="13">
        <v>38</v>
      </c>
      <c r="B7" s="7" t="s">
        <v>19</v>
      </c>
      <c r="C7" s="7">
        <v>2</v>
      </c>
      <c r="D7" s="7">
        <v>1</v>
      </c>
      <c r="E7" s="7">
        <v>1</v>
      </c>
      <c r="F7" s="7">
        <v>2</v>
      </c>
      <c r="G7" s="14">
        <v>2038</v>
      </c>
      <c r="H7" s="9">
        <v>41417</v>
      </c>
      <c r="I7" s="11">
        <v>11.674366337869897</v>
      </c>
      <c r="J7" s="23">
        <v>3315.520039955051</v>
      </c>
    </row>
    <row r="8" spans="1:10" ht="15">
      <c r="A8" s="13">
        <v>47</v>
      </c>
      <c r="B8" s="7" t="s">
        <v>20</v>
      </c>
      <c r="C8" s="7">
        <v>2</v>
      </c>
      <c r="D8" s="7">
        <v>1</v>
      </c>
      <c r="E8" s="7">
        <v>1</v>
      </c>
      <c r="F8" s="7">
        <v>3</v>
      </c>
      <c r="G8" s="14">
        <v>2039</v>
      </c>
      <c r="H8" s="9">
        <v>41417</v>
      </c>
      <c r="I8" s="11">
        <v>11.262293516661892</v>
      </c>
      <c r="J8" s="23">
        <v>3251.0487284763994</v>
      </c>
    </row>
    <row r="9" spans="1:10" ht="15">
      <c r="A9" s="13">
        <v>54</v>
      </c>
      <c r="B9" s="16" t="s">
        <v>21</v>
      </c>
      <c r="C9" s="16">
        <v>2</v>
      </c>
      <c r="D9" s="7">
        <v>1</v>
      </c>
      <c r="E9" s="7">
        <v>1</v>
      </c>
      <c r="F9" s="7">
        <v>4</v>
      </c>
      <c r="G9" s="14">
        <v>2040</v>
      </c>
      <c r="H9" s="9">
        <v>41417</v>
      </c>
      <c r="I9" s="11">
        <v>12.239116063839834</v>
      </c>
      <c r="J9" s="23">
        <v>3418.7930871659264</v>
      </c>
    </row>
    <row r="10" spans="1:10" ht="15">
      <c r="A10" s="13">
        <v>1</v>
      </c>
      <c r="B10" s="16" t="s">
        <v>22</v>
      </c>
      <c r="C10" s="16">
        <v>1</v>
      </c>
      <c r="D10" s="7">
        <v>1</v>
      </c>
      <c r="E10" s="7">
        <v>2</v>
      </c>
      <c r="F10" s="7">
        <v>1</v>
      </c>
      <c r="G10" s="14">
        <v>2041</v>
      </c>
      <c r="H10" s="9">
        <v>41422</v>
      </c>
      <c r="I10" s="11">
        <v>13.081932160559823</v>
      </c>
      <c r="J10" s="23">
        <v>4378.086629734021</v>
      </c>
    </row>
    <row r="11" spans="1:10" ht="15">
      <c r="A11" s="13">
        <v>8</v>
      </c>
      <c r="B11" s="16" t="s">
        <v>24</v>
      </c>
      <c r="C11" s="16">
        <v>1</v>
      </c>
      <c r="D11" s="7">
        <v>1</v>
      </c>
      <c r="E11" s="7">
        <v>2</v>
      </c>
      <c r="F11" s="7">
        <v>2</v>
      </c>
      <c r="G11" s="14">
        <v>2042</v>
      </c>
      <c r="H11" s="9">
        <v>41422</v>
      </c>
      <c r="I11" s="11">
        <v>13.92876129718235</v>
      </c>
      <c r="J11" s="23">
        <v>3844.3381180223287</v>
      </c>
    </row>
    <row r="12" spans="1:10" ht="15">
      <c r="A12" s="13">
        <v>16</v>
      </c>
      <c r="B12" s="16" t="s">
        <v>25</v>
      </c>
      <c r="C12" s="16">
        <v>1</v>
      </c>
      <c r="D12" s="7">
        <v>1</v>
      </c>
      <c r="E12" s="7">
        <v>2</v>
      </c>
      <c r="F12" s="7">
        <v>3</v>
      </c>
      <c r="G12" s="14">
        <v>2043</v>
      </c>
      <c r="H12" s="9">
        <v>41422</v>
      </c>
      <c r="I12" s="11">
        <v>13.895366521342392</v>
      </c>
      <c r="J12" s="23">
        <v>4020.392713508399</v>
      </c>
    </row>
    <row r="13" spans="1:10" ht="15">
      <c r="A13" s="13">
        <v>24</v>
      </c>
      <c r="B13" s="16" t="s">
        <v>26</v>
      </c>
      <c r="C13" s="16">
        <v>1</v>
      </c>
      <c r="D13" s="7">
        <v>1</v>
      </c>
      <c r="E13" s="7">
        <v>2</v>
      </c>
      <c r="F13" s="7">
        <v>4</v>
      </c>
      <c r="G13" s="14">
        <v>2044</v>
      </c>
      <c r="H13" s="9">
        <v>41422</v>
      </c>
      <c r="I13" s="11">
        <v>13.027870568878697</v>
      </c>
      <c r="J13" s="23">
        <v>3830.1939472503373</v>
      </c>
    </row>
    <row r="14" spans="1:10" ht="15">
      <c r="A14" s="13">
        <v>35</v>
      </c>
      <c r="B14" s="16" t="s">
        <v>27</v>
      </c>
      <c r="C14" s="16">
        <v>2</v>
      </c>
      <c r="D14" s="7">
        <v>1</v>
      </c>
      <c r="E14" s="7">
        <v>2</v>
      </c>
      <c r="F14" s="7">
        <v>1</v>
      </c>
      <c r="G14" s="14">
        <v>2045</v>
      </c>
      <c r="H14" s="9">
        <v>41422</v>
      </c>
      <c r="I14" s="11">
        <v>11.438963738262258</v>
      </c>
      <c r="J14" s="23">
        <v>4064.6451149958552</v>
      </c>
    </row>
    <row r="15" spans="1:10" ht="15">
      <c r="A15" s="13">
        <v>37</v>
      </c>
      <c r="B15" s="16" t="s">
        <v>28</v>
      </c>
      <c r="C15" s="16">
        <v>2</v>
      </c>
      <c r="D15" s="7">
        <v>1</v>
      </c>
      <c r="E15" s="7">
        <v>2</v>
      </c>
      <c r="F15" s="7">
        <v>2</v>
      </c>
      <c r="G15" s="14">
        <v>2046</v>
      </c>
      <c r="H15" s="9">
        <v>41422</v>
      </c>
      <c r="I15" s="11">
        <v>12.415599749105265</v>
      </c>
      <c r="J15" s="23">
        <v>3807.450589725615</v>
      </c>
    </row>
    <row r="16" spans="1:10" ht="15">
      <c r="A16" s="13">
        <v>49</v>
      </c>
      <c r="B16" s="16" t="s">
        <v>29</v>
      </c>
      <c r="C16" s="16">
        <v>2</v>
      </c>
      <c r="D16" s="7">
        <v>1</v>
      </c>
      <c r="E16" s="7">
        <v>2</v>
      </c>
      <c r="F16" s="7">
        <v>3</v>
      </c>
      <c r="G16" s="14">
        <v>2047</v>
      </c>
      <c r="H16" s="9">
        <v>41422</v>
      </c>
      <c r="I16" s="11">
        <v>11.385571732373629</v>
      </c>
      <c r="J16" s="23">
        <v>3749.648290528382</v>
      </c>
    </row>
    <row r="17" spans="1:10" ht="15">
      <c r="A17" s="13">
        <v>50</v>
      </c>
      <c r="B17" s="16" t="s">
        <v>30</v>
      </c>
      <c r="C17" s="16">
        <v>2</v>
      </c>
      <c r="D17" s="7">
        <v>1</v>
      </c>
      <c r="E17" s="7">
        <v>2</v>
      </c>
      <c r="F17" s="7">
        <v>4</v>
      </c>
      <c r="G17" s="14">
        <v>2048</v>
      </c>
      <c r="H17" s="9">
        <v>41422</v>
      </c>
      <c r="I17" s="11">
        <v>12.411304870715576</v>
      </c>
      <c r="J17" s="23">
        <v>4046.085387853278</v>
      </c>
    </row>
    <row r="18" spans="1:10" ht="15">
      <c r="A18" s="13">
        <v>59</v>
      </c>
      <c r="B18" s="16" t="s">
        <v>31</v>
      </c>
      <c r="C18" s="16">
        <v>3</v>
      </c>
      <c r="D18" s="7">
        <v>1</v>
      </c>
      <c r="E18" s="7">
        <v>2</v>
      </c>
      <c r="F18" s="7">
        <v>1</v>
      </c>
      <c r="G18" s="14">
        <v>2049</v>
      </c>
      <c r="H18" s="9">
        <v>41422</v>
      </c>
      <c r="I18" s="11">
        <v>10.270005210089185</v>
      </c>
      <c r="J18" s="23">
        <v>3923.141990254068</v>
      </c>
    </row>
    <row r="19" spans="1:10" ht="15">
      <c r="A19" s="13">
        <v>60</v>
      </c>
      <c r="B19" s="16" t="s">
        <v>32</v>
      </c>
      <c r="C19" s="16">
        <v>3</v>
      </c>
      <c r="D19" s="7">
        <v>1</v>
      </c>
      <c r="E19" s="7">
        <v>2</v>
      </c>
      <c r="F19" s="7">
        <v>2</v>
      </c>
      <c r="G19" s="14">
        <v>2050</v>
      </c>
      <c r="H19" s="9">
        <v>41422</v>
      </c>
      <c r="I19" s="11">
        <v>9.68</v>
      </c>
      <c r="J19" s="23">
        <v>3697.76</v>
      </c>
    </row>
    <row r="20" spans="1:10" ht="15">
      <c r="A20" s="13">
        <v>65</v>
      </c>
      <c r="B20" s="16" t="s">
        <v>33</v>
      </c>
      <c r="C20" s="16">
        <v>3</v>
      </c>
      <c r="D20" s="7">
        <v>1</v>
      </c>
      <c r="E20" s="7">
        <v>2</v>
      </c>
      <c r="F20" s="7">
        <v>3</v>
      </c>
      <c r="G20" s="14">
        <v>2051</v>
      </c>
      <c r="H20" s="9">
        <v>41422</v>
      </c>
      <c r="I20" s="11">
        <v>9.891934118872468</v>
      </c>
      <c r="J20" s="23">
        <v>3917.205911073497</v>
      </c>
    </row>
    <row r="21" spans="1:10" ht="15">
      <c r="A21" s="13">
        <v>68</v>
      </c>
      <c r="B21" s="16" t="s">
        <v>34</v>
      </c>
      <c r="C21" s="16">
        <v>3</v>
      </c>
      <c r="D21" s="7">
        <v>1</v>
      </c>
      <c r="E21" s="7">
        <v>2</v>
      </c>
      <c r="F21" s="7">
        <v>4</v>
      </c>
      <c r="G21" s="14">
        <v>2052</v>
      </c>
      <c r="H21" s="9">
        <v>41422</v>
      </c>
      <c r="I21" s="11">
        <v>9.69903778167174</v>
      </c>
      <c r="J21" s="23">
        <v>3407.5952739606714</v>
      </c>
    </row>
    <row r="22" spans="1:10" ht="15">
      <c r="A22" s="13">
        <v>5</v>
      </c>
      <c r="B22" s="16" t="s">
        <v>35</v>
      </c>
      <c r="C22" s="16">
        <v>1</v>
      </c>
      <c r="D22" s="7">
        <v>1</v>
      </c>
      <c r="E22" s="7">
        <v>3</v>
      </c>
      <c r="F22" s="7">
        <v>1</v>
      </c>
      <c r="G22" s="14">
        <v>2053</v>
      </c>
      <c r="H22" s="9">
        <v>41422</v>
      </c>
      <c r="I22" s="11">
        <v>13.273947957347845</v>
      </c>
      <c r="J22" s="23">
        <v>3610.513844398614</v>
      </c>
    </row>
    <row r="23" spans="1:10" ht="15">
      <c r="A23" s="13">
        <v>12</v>
      </c>
      <c r="B23" s="16" t="s">
        <v>36</v>
      </c>
      <c r="C23" s="16">
        <v>1</v>
      </c>
      <c r="D23" s="7">
        <v>1</v>
      </c>
      <c r="E23" s="7">
        <v>3</v>
      </c>
      <c r="F23" s="7">
        <v>2</v>
      </c>
      <c r="G23" s="14">
        <v>2054</v>
      </c>
      <c r="H23" s="9">
        <v>41422</v>
      </c>
      <c r="I23" s="11">
        <v>13.00978982044263</v>
      </c>
      <c r="J23" s="23">
        <v>3503.9700583058816</v>
      </c>
    </row>
    <row r="24" spans="1:10" ht="15">
      <c r="A24" s="13">
        <v>20</v>
      </c>
      <c r="B24" s="16" t="s">
        <v>37</v>
      </c>
      <c r="C24" s="16">
        <v>1</v>
      </c>
      <c r="D24" s="7">
        <v>1</v>
      </c>
      <c r="E24" s="7">
        <v>3</v>
      </c>
      <c r="F24" s="7">
        <v>3</v>
      </c>
      <c r="G24" s="14">
        <v>2055</v>
      </c>
      <c r="H24" s="9">
        <v>41422</v>
      </c>
      <c r="I24" s="11">
        <v>13.17829457364341</v>
      </c>
      <c r="J24" s="23">
        <v>3742.635658914728</v>
      </c>
    </row>
    <row r="25" spans="1:10" ht="15">
      <c r="A25" s="13">
        <v>27</v>
      </c>
      <c r="B25" s="16" t="s">
        <v>38</v>
      </c>
      <c r="C25" s="16">
        <v>1</v>
      </c>
      <c r="D25" s="7">
        <v>1</v>
      </c>
      <c r="E25" s="7">
        <v>3</v>
      </c>
      <c r="F25" s="7">
        <v>4</v>
      </c>
      <c r="G25" s="14">
        <v>2056</v>
      </c>
      <c r="H25" s="9">
        <v>41422</v>
      </c>
      <c r="I25" s="11">
        <v>14.769059543683918</v>
      </c>
      <c r="J25" s="23">
        <v>4007.338156186236</v>
      </c>
    </row>
    <row r="26" spans="1:10" ht="15">
      <c r="A26" s="13">
        <v>33</v>
      </c>
      <c r="B26" s="16" t="s">
        <v>39</v>
      </c>
      <c r="C26" s="16">
        <v>2</v>
      </c>
      <c r="D26" s="7">
        <v>1</v>
      </c>
      <c r="E26" s="7">
        <v>3</v>
      </c>
      <c r="F26" s="7">
        <v>1</v>
      </c>
      <c r="G26" s="14">
        <v>2057</v>
      </c>
      <c r="H26" s="9">
        <v>41422</v>
      </c>
      <c r="I26" s="11">
        <v>11.811416295841644</v>
      </c>
      <c r="J26" s="23">
        <v>4141.869981075137</v>
      </c>
    </row>
    <row r="27" spans="1:10" ht="15">
      <c r="A27" s="13">
        <v>36</v>
      </c>
      <c r="B27" s="16" t="s">
        <v>40</v>
      </c>
      <c r="C27" s="16">
        <v>2</v>
      </c>
      <c r="D27" s="7">
        <v>1</v>
      </c>
      <c r="E27" s="7">
        <v>3</v>
      </c>
      <c r="F27" s="7">
        <v>2</v>
      </c>
      <c r="G27" s="14">
        <v>2058</v>
      </c>
      <c r="H27" s="9">
        <v>41422</v>
      </c>
      <c r="I27" s="11">
        <v>11.553358663174592</v>
      </c>
      <c r="J27" s="23">
        <v>3735.5859677597846</v>
      </c>
    </row>
    <row r="28" spans="1:10" ht="15">
      <c r="A28" s="13">
        <v>48</v>
      </c>
      <c r="B28" s="16" t="s">
        <v>41</v>
      </c>
      <c r="C28" s="16">
        <v>2</v>
      </c>
      <c r="D28" s="7">
        <v>1</v>
      </c>
      <c r="E28" s="7">
        <v>3</v>
      </c>
      <c r="F28" s="7">
        <v>3</v>
      </c>
      <c r="G28" s="14">
        <v>2059</v>
      </c>
      <c r="H28" s="9">
        <v>41422</v>
      </c>
      <c r="I28" s="11">
        <v>12.38606131972611</v>
      </c>
      <c r="J28" s="23">
        <v>4161.7166034279735</v>
      </c>
    </row>
    <row r="29" spans="1:10" ht="15">
      <c r="A29" s="13">
        <v>51</v>
      </c>
      <c r="B29" s="16" t="s">
        <v>42</v>
      </c>
      <c r="C29" s="16">
        <v>2</v>
      </c>
      <c r="D29" s="7">
        <v>1</v>
      </c>
      <c r="E29" s="7">
        <v>3</v>
      </c>
      <c r="F29" s="7">
        <v>4</v>
      </c>
      <c r="G29" s="14">
        <v>2060</v>
      </c>
      <c r="H29" s="9">
        <v>41422</v>
      </c>
      <c r="I29" s="11">
        <v>12.784361544030787</v>
      </c>
      <c r="J29" s="23">
        <v>4252.9309403142415</v>
      </c>
    </row>
    <row r="30" spans="1:10" ht="15">
      <c r="A30" s="13">
        <v>6</v>
      </c>
      <c r="B30" s="7" t="s">
        <v>43</v>
      </c>
      <c r="C30" s="7">
        <v>1</v>
      </c>
      <c r="D30" s="7">
        <v>1</v>
      </c>
      <c r="E30" s="7">
        <v>4</v>
      </c>
      <c r="F30" s="7">
        <v>1</v>
      </c>
      <c r="G30" s="14">
        <v>2061</v>
      </c>
      <c r="H30" s="9">
        <v>41429</v>
      </c>
      <c r="I30" s="10">
        <v>14.014665444546287</v>
      </c>
      <c r="J30" s="23">
        <v>3372.862816987473</v>
      </c>
    </row>
    <row r="31" spans="1:10" ht="15">
      <c r="A31" s="13">
        <v>14</v>
      </c>
      <c r="B31" s="7" t="s">
        <v>45</v>
      </c>
      <c r="C31" s="7">
        <v>1</v>
      </c>
      <c r="D31" s="7">
        <v>1</v>
      </c>
      <c r="E31" s="7">
        <v>4</v>
      </c>
      <c r="F31" s="7">
        <v>2</v>
      </c>
      <c r="G31" s="14">
        <v>2062</v>
      </c>
      <c r="H31" s="9">
        <v>41429</v>
      </c>
      <c r="I31" s="10">
        <v>14.253518305203588</v>
      </c>
      <c r="J31" s="23">
        <v>3914.966361162586</v>
      </c>
    </row>
    <row r="32" spans="1:10" ht="15">
      <c r="A32" s="13">
        <v>18</v>
      </c>
      <c r="B32" s="7" t="s">
        <v>46</v>
      </c>
      <c r="C32" s="7">
        <v>1</v>
      </c>
      <c r="D32" s="7">
        <v>1</v>
      </c>
      <c r="E32" s="7">
        <v>4</v>
      </c>
      <c r="F32" s="7">
        <v>3</v>
      </c>
      <c r="G32" s="14">
        <v>2063</v>
      </c>
      <c r="H32" s="9">
        <v>41429</v>
      </c>
      <c r="I32" s="10">
        <v>13.450431960288292</v>
      </c>
      <c r="J32" s="23">
        <v>3999.261769525719</v>
      </c>
    </row>
    <row r="33" spans="1:10" ht="15">
      <c r="A33" s="13">
        <v>28</v>
      </c>
      <c r="B33" s="7" t="s">
        <v>47</v>
      </c>
      <c r="C33" s="7">
        <v>1</v>
      </c>
      <c r="D33" s="7">
        <v>1</v>
      </c>
      <c r="E33" s="7">
        <v>4</v>
      </c>
      <c r="F33" s="7">
        <v>4</v>
      </c>
      <c r="G33" s="14">
        <v>2064</v>
      </c>
      <c r="H33" s="9">
        <v>41429</v>
      </c>
      <c r="I33" s="11">
        <v>15.306798604055308</v>
      </c>
      <c r="J33" s="23">
        <v>3449.1319521137953</v>
      </c>
    </row>
    <row r="34" spans="1:10" ht="15">
      <c r="A34" s="15">
        <v>31</v>
      </c>
      <c r="B34" s="7" t="s">
        <v>48</v>
      </c>
      <c r="C34" s="7">
        <v>2</v>
      </c>
      <c r="D34" s="7">
        <v>1</v>
      </c>
      <c r="E34" s="7">
        <v>4</v>
      </c>
      <c r="F34" s="7">
        <v>1</v>
      </c>
      <c r="G34" s="14">
        <v>2065</v>
      </c>
      <c r="H34" s="9">
        <v>41429</v>
      </c>
      <c r="I34" s="10">
        <v>12.637080591721498</v>
      </c>
      <c r="J34" s="23">
        <v>4102.838832112247</v>
      </c>
    </row>
    <row r="35" spans="1:10" ht="15">
      <c r="A35" s="15">
        <v>39</v>
      </c>
      <c r="B35" s="7" t="s">
        <v>49</v>
      </c>
      <c r="C35" s="7">
        <v>2</v>
      </c>
      <c r="D35" s="7">
        <v>1</v>
      </c>
      <c r="E35" s="7">
        <v>4</v>
      </c>
      <c r="F35" s="7">
        <v>2</v>
      </c>
      <c r="G35" s="14">
        <v>2066</v>
      </c>
      <c r="H35" s="9">
        <v>41429</v>
      </c>
      <c r="I35" s="10">
        <v>12.79940429404708</v>
      </c>
      <c r="J35" s="23">
        <v>4138.474055075222</v>
      </c>
    </row>
    <row r="36" spans="1:10" ht="15">
      <c r="A36" s="15">
        <v>46</v>
      </c>
      <c r="B36" s="7" t="s">
        <v>50</v>
      </c>
      <c r="C36" s="7">
        <v>2</v>
      </c>
      <c r="D36" s="7">
        <v>1</v>
      </c>
      <c r="E36" s="7">
        <v>4</v>
      </c>
      <c r="F36" s="7">
        <v>3</v>
      </c>
      <c r="G36" s="14">
        <v>2067</v>
      </c>
      <c r="H36" s="9">
        <v>41429</v>
      </c>
      <c r="I36" s="10">
        <v>12.879310344827585</v>
      </c>
      <c r="J36" s="23">
        <v>4482</v>
      </c>
    </row>
    <row r="37" spans="1:10" ht="15">
      <c r="A37" s="15">
        <v>56</v>
      </c>
      <c r="B37" s="7" t="s">
        <v>51</v>
      </c>
      <c r="C37" s="7">
        <v>2</v>
      </c>
      <c r="D37" s="7">
        <v>1</v>
      </c>
      <c r="E37" s="7">
        <v>4</v>
      </c>
      <c r="F37" s="7">
        <v>4</v>
      </c>
      <c r="G37" s="14">
        <v>2068</v>
      </c>
      <c r="H37" s="9">
        <v>41429</v>
      </c>
      <c r="I37" s="10">
        <v>12.40343347639485</v>
      </c>
      <c r="J37" s="23">
        <v>3580.457796852647</v>
      </c>
    </row>
    <row r="38" spans="1:10" ht="15">
      <c r="A38" s="15">
        <v>58</v>
      </c>
      <c r="B38" s="7" t="s">
        <v>52</v>
      </c>
      <c r="C38" s="7">
        <v>3</v>
      </c>
      <c r="D38" s="7">
        <v>1</v>
      </c>
      <c r="E38" s="7">
        <v>4</v>
      </c>
      <c r="F38" s="7">
        <v>1</v>
      </c>
      <c r="G38" s="14">
        <v>2069</v>
      </c>
      <c r="H38" s="9">
        <v>41429</v>
      </c>
      <c r="I38" s="10">
        <v>8.764249367484437</v>
      </c>
      <c r="J38" s="23">
        <v>3318.7290938207734</v>
      </c>
    </row>
    <row r="39" spans="1:10" ht="15">
      <c r="A39" s="15">
        <v>62</v>
      </c>
      <c r="B39" s="7" t="s">
        <v>53</v>
      </c>
      <c r="C39" s="7">
        <v>3</v>
      </c>
      <c r="D39" s="7">
        <v>1</v>
      </c>
      <c r="E39" s="7">
        <v>4</v>
      </c>
      <c r="F39" s="7">
        <v>2</v>
      </c>
      <c r="G39" s="14">
        <v>2070</v>
      </c>
      <c r="H39" s="9">
        <v>41429</v>
      </c>
      <c r="I39" s="10">
        <v>9.700336700336699</v>
      </c>
      <c r="J39" s="23">
        <v>4248.747474747474</v>
      </c>
    </row>
    <row r="40" spans="1:10" ht="15">
      <c r="A40" s="15">
        <v>63</v>
      </c>
      <c r="B40" s="7" t="s">
        <v>54</v>
      </c>
      <c r="C40" s="7">
        <v>3</v>
      </c>
      <c r="D40" s="7">
        <v>1</v>
      </c>
      <c r="E40" s="7">
        <v>4</v>
      </c>
      <c r="F40" s="7">
        <v>3</v>
      </c>
      <c r="G40" s="14">
        <v>2071</v>
      </c>
      <c r="H40" s="9">
        <v>41429</v>
      </c>
      <c r="I40" s="11">
        <v>9.84907879263034</v>
      </c>
      <c r="J40" s="23">
        <v>4110.348882791062</v>
      </c>
    </row>
    <row r="41" spans="1:10" ht="15">
      <c r="A41" s="15">
        <v>67</v>
      </c>
      <c r="B41" s="7" t="s">
        <v>55</v>
      </c>
      <c r="C41" s="7">
        <v>3</v>
      </c>
      <c r="D41" s="7">
        <v>1</v>
      </c>
      <c r="E41" s="7">
        <v>4</v>
      </c>
      <c r="F41" s="7">
        <v>4</v>
      </c>
      <c r="G41" s="14">
        <v>2072</v>
      </c>
      <c r="H41" s="9">
        <v>41429</v>
      </c>
      <c r="I41" s="10">
        <v>9.267860308455948</v>
      </c>
      <c r="J41" s="23">
        <v>3410.572593511789</v>
      </c>
    </row>
    <row r="42" spans="1:10" ht="15">
      <c r="A42" s="15">
        <v>4</v>
      </c>
      <c r="B42" s="7" t="s">
        <v>56</v>
      </c>
      <c r="C42" s="7">
        <v>1</v>
      </c>
      <c r="D42" s="7">
        <v>1</v>
      </c>
      <c r="E42" s="7">
        <v>6</v>
      </c>
      <c r="F42" s="7">
        <v>1</v>
      </c>
      <c r="G42" s="14">
        <v>2073</v>
      </c>
      <c r="H42" s="9">
        <v>41429</v>
      </c>
      <c r="I42" s="10">
        <v>15.500438302480275</v>
      </c>
      <c r="J42" s="23">
        <v>3947.444954364977</v>
      </c>
    </row>
    <row r="43" spans="1:10" ht="15">
      <c r="A43" s="15">
        <v>10</v>
      </c>
      <c r="B43" s="7" t="s">
        <v>57</v>
      </c>
      <c r="C43" s="7">
        <v>1</v>
      </c>
      <c r="D43" s="7">
        <v>1</v>
      </c>
      <c r="E43" s="7">
        <v>6</v>
      </c>
      <c r="F43" s="7">
        <v>2</v>
      </c>
      <c r="G43" s="14">
        <v>2074</v>
      </c>
      <c r="H43" s="9">
        <v>41429</v>
      </c>
      <c r="I43" s="10">
        <v>14.57134068638221</v>
      </c>
      <c r="J43" s="23">
        <v>3875.976622577668</v>
      </c>
    </row>
    <row r="44" spans="1:10" ht="15">
      <c r="A44" s="15">
        <v>15</v>
      </c>
      <c r="B44" s="7" t="s">
        <v>58</v>
      </c>
      <c r="C44" s="7">
        <v>1</v>
      </c>
      <c r="D44" s="7">
        <v>1</v>
      </c>
      <c r="E44" s="7">
        <v>6</v>
      </c>
      <c r="F44" s="7">
        <v>3</v>
      </c>
      <c r="G44" s="14">
        <v>2075</v>
      </c>
      <c r="H44" s="9">
        <v>41429</v>
      </c>
      <c r="I44" s="10">
        <v>14.419908523090541</v>
      </c>
      <c r="J44" s="23">
        <v>3922.215118280627</v>
      </c>
    </row>
    <row r="45" spans="1:10" ht="15">
      <c r="A45" s="15">
        <v>22</v>
      </c>
      <c r="B45" s="7" t="s">
        <v>59</v>
      </c>
      <c r="C45" s="7">
        <v>1</v>
      </c>
      <c r="D45" s="7">
        <v>1</v>
      </c>
      <c r="E45" s="7">
        <v>6</v>
      </c>
      <c r="F45" s="7">
        <v>4</v>
      </c>
      <c r="G45" s="14">
        <v>2076</v>
      </c>
      <c r="H45" s="9">
        <v>41429</v>
      </c>
      <c r="I45" s="10">
        <v>15.324034538381248</v>
      </c>
      <c r="J45" s="23">
        <v>4045.54511813265</v>
      </c>
    </row>
    <row r="46" spans="1:10" ht="15">
      <c r="A46" s="15">
        <v>32</v>
      </c>
      <c r="B46" s="7" t="s">
        <v>60</v>
      </c>
      <c r="C46" s="7">
        <v>2</v>
      </c>
      <c r="D46" s="7">
        <v>1</v>
      </c>
      <c r="E46" s="7">
        <v>6</v>
      </c>
      <c r="F46" s="7">
        <v>1</v>
      </c>
      <c r="G46" s="14">
        <v>2077</v>
      </c>
      <c r="H46" s="9">
        <v>41429</v>
      </c>
      <c r="I46" s="10">
        <v>12.636811581563684</v>
      </c>
      <c r="J46" s="23">
        <v>3892.1379671216146</v>
      </c>
    </row>
    <row r="47" spans="1:10" ht="15">
      <c r="A47" s="15">
        <v>41</v>
      </c>
      <c r="B47" s="7" t="s">
        <v>61</v>
      </c>
      <c r="C47" s="7">
        <v>2</v>
      </c>
      <c r="D47" s="7">
        <v>1</v>
      </c>
      <c r="E47" s="7">
        <v>6</v>
      </c>
      <c r="F47" s="7">
        <v>2</v>
      </c>
      <c r="G47" s="14">
        <v>2078</v>
      </c>
      <c r="H47" s="9">
        <v>41429</v>
      </c>
      <c r="I47" s="10">
        <v>12.76642885629459</v>
      </c>
      <c r="J47" s="23">
        <v>4289.520095714982</v>
      </c>
    </row>
    <row r="48" spans="1:10" ht="15">
      <c r="A48" s="15">
        <v>44</v>
      </c>
      <c r="B48" s="7" t="s">
        <v>62</v>
      </c>
      <c r="C48" s="7">
        <v>2</v>
      </c>
      <c r="D48" s="7">
        <v>1</v>
      </c>
      <c r="E48" s="7">
        <v>6</v>
      </c>
      <c r="F48" s="7">
        <v>3</v>
      </c>
      <c r="G48" s="14">
        <v>2079</v>
      </c>
      <c r="H48" s="9">
        <v>41429</v>
      </c>
      <c r="I48" s="10">
        <v>12.678638390067082</v>
      </c>
      <c r="J48" s="23">
        <v>4183.950668722137</v>
      </c>
    </row>
    <row r="49" spans="1:10" ht="15">
      <c r="A49" s="15">
        <v>55</v>
      </c>
      <c r="B49" s="7" t="s">
        <v>63</v>
      </c>
      <c r="C49" s="7">
        <v>2</v>
      </c>
      <c r="D49" s="7">
        <v>1</v>
      </c>
      <c r="E49" s="7">
        <v>6</v>
      </c>
      <c r="F49" s="7">
        <v>4</v>
      </c>
      <c r="G49" s="14">
        <v>2080</v>
      </c>
      <c r="H49" s="9">
        <v>41429</v>
      </c>
      <c r="I49" s="10">
        <v>13.146523503993714</v>
      </c>
      <c r="J49" s="23">
        <v>3996.5431452140897</v>
      </c>
    </row>
    <row r="50" spans="1:10" ht="15">
      <c r="A50" s="15">
        <v>57</v>
      </c>
      <c r="B50" s="7" t="s">
        <v>64</v>
      </c>
      <c r="C50" s="7">
        <v>3</v>
      </c>
      <c r="D50" s="7">
        <v>1</v>
      </c>
      <c r="E50" s="7">
        <v>6</v>
      </c>
      <c r="F50" s="7">
        <v>1</v>
      </c>
      <c r="G50" s="14">
        <v>2081</v>
      </c>
      <c r="H50" s="9">
        <v>41429</v>
      </c>
      <c r="I50" s="10">
        <v>9.611072450320883</v>
      </c>
      <c r="J50" s="23">
        <v>4030.243047501224</v>
      </c>
    </row>
    <row r="51" spans="1:10" ht="15">
      <c r="A51" s="15">
        <v>61</v>
      </c>
      <c r="B51" s="7" t="s">
        <v>65</v>
      </c>
      <c r="C51" s="7">
        <v>3</v>
      </c>
      <c r="D51" s="7">
        <v>1</v>
      </c>
      <c r="E51" s="7">
        <v>6</v>
      </c>
      <c r="F51" s="7">
        <v>2</v>
      </c>
      <c r="G51" s="14">
        <v>2082</v>
      </c>
      <c r="H51" s="9">
        <v>41429</v>
      </c>
      <c r="I51" s="11">
        <v>9.77507063442557</v>
      </c>
      <c r="J51" s="23">
        <v>4222.830514071846</v>
      </c>
    </row>
    <row r="52" spans="1:10" ht="15">
      <c r="A52" s="15">
        <v>64</v>
      </c>
      <c r="B52" s="7" t="s">
        <v>66</v>
      </c>
      <c r="C52" s="7">
        <v>3</v>
      </c>
      <c r="D52" s="7">
        <v>1</v>
      </c>
      <c r="E52" s="7">
        <v>6</v>
      </c>
      <c r="F52" s="7">
        <v>3</v>
      </c>
      <c r="G52" s="14">
        <v>2083</v>
      </c>
      <c r="H52" s="9">
        <v>41429</v>
      </c>
      <c r="I52" s="10">
        <v>9.424280778572163</v>
      </c>
      <c r="J52" s="23">
        <v>3574.9438420050406</v>
      </c>
    </row>
    <row r="53" spans="1:10" ht="15">
      <c r="A53" s="15">
        <v>66</v>
      </c>
      <c r="B53" s="7" t="s">
        <v>67</v>
      </c>
      <c r="C53" s="7">
        <v>3</v>
      </c>
      <c r="D53" s="7">
        <v>1</v>
      </c>
      <c r="E53" s="7">
        <v>6</v>
      </c>
      <c r="F53" s="7">
        <v>4</v>
      </c>
      <c r="G53" s="14">
        <v>2084</v>
      </c>
      <c r="H53" s="9">
        <v>41429</v>
      </c>
      <c r="I53" s="11">
        <v>9.677819852256503</v>
      </c>
      <c r="J53" s="23">
        <v>3955.002379622157</v>
      </c>
    </row>
    <row r="54" spans="1:10" ht="15">
      <c r="A54" s="13">
        <v>2</v>
      </c>
      <c r="B54" s="7" t="s">
        <v>68</v>
      </c>
      <c r="C54" s="7">
        <v>1</v>
      </c>
      <c r="D54" s="7">
        <v>1</v>
      </c>
      <c r="E54" s="7">
        <v>5</v>
      </c>
      <c r="F54" s="7">
        <v>1</v>
      </c>
      <c r="G54" s="7">
        <v>2085</v>
      </c>
      <c r="H54" s="9">
        <v>41436</v>
      </c>
      <c r="I54" s="10">
        <v>21.147389421439346</v>
      </c>
      <c r="J54" s="23">
        <v>5695.696884174331</v>
      </c>
    </row>
    <row r="55" spans="1:10" ht="15">
      <c r="A55" s="13">
        <v>13</v>
      </c>
      <c r="B55" s="7" t="s">
        <v>70</v>
      </c>
      <c r="C55" s="7">
        <v>1</v>
      </c>
      <c r="D55" s="7">
        <v>1</v>
      </c>
      <c r="E55" s="7">
        <v>5</v>
      </c>
      <c r="F55" s="7">
        <v>2</v>
      </c>
      <c r="G55" s="7">
        <v>2086</v>
      </c>
      <c r="H55" s="9">
        <v>41436</v>
      </c>
      <c r="I55" s="10">
        <v>19.349884822114152</v>
      </c>
      <c r="J55" s="23">
        <v>5521.167135909905</v>
      </c>
    </row>
    <row r="56" spans="1:10" ht="15">
      <c r="A56" s="13">
        <v>17</v>
      </c>
      <c r="B56" s="7" t="s">
        <v>71</v>
      </c>
      <c r="C56" s="7">
        <v>1</v>
      </c>
      <c r="D56" s="7">
        <v>1</v>
      </c>
      <c r="E56" s="7">
        <v>5</v>
      </c>
      <c r="F56" s="7">
        <v>3</v>
      </c>
      <c r="G56" s="7">
        <v>2087</v>
      </c>
      <c r="H56" s="9">
        <v>41436</v>
      </c>
      <c r="I56" s="10">
        <v>20.079160366450232</v>
      </c>
      <c r="J56" s="23">
        <v>5662.323223338965</v>
      </c>
    </row>
    <row r="57" spans="1:10" ht="15">
      <c r="A57" s="13">
        <v>25</v>
      </c>
      <c r="B57" s="7" t="s">
        <v>72</v>
      </c>
      <c r="C57" s="7">
        <v>1</v>
      </c>
      <c r="D57" s="7">
        <v>1</v>
      </c>
      <c r="E57" s="7">
        <v>5</v>
      </c>
      <c r="F57" s="7">
        <v>4</v>
      </c>
      <c r="G57" s="7">
        <v>2088</v>
      </c>
      <c r="H57" s="9">
        <v>41436</v>
      </c>
      <c r="I57" s="10">
        <v>19.886691496616482</v>
      </c>
      <c r="J57" s="23">
        <v>5329.633321093218</v>
      </c>
    </row>
    <row r="58" spans="1:10" ht="15">
      <c r="A58" s="13">
        <v>29</v>
      </c>
      <c r="B58" s="7" t="s">
        <v>73</v>
      </c>
      <c r="C58" s="7">
        <v>2</v>
      </c>
      <c r="D58" s="7">
        <v>1</v>
      </c>
      <c r="E58" s="7">
        <v>5</v>
      </c>
      <c r="F58" s="7">
        <v>1</v>
      </c>
      <c r="G58" s="7">
        <v>2089</v>
      </c>
      <c r="H58" s="9">
        <v>41436</v>
      </c>
      <c r="I58" s="10">
        <v>19.15331260464004</v>
      </c>
      <c r="J58" s="23">
        <v>5835.375906880333</v>
      </c>
    </row>
    <row r="59" spans="1:10" ht="15">
      <c r="A59" s="13">
        <v>40</v>
      </c>
      <c r="B59" s="7" t="s">
        <v>74</v>
      </c>
      <c r="C59" s="7">
        <v>2</v>
      </c>
      <c r="D59" s="7">
        <v>1</v>
      </c>
      <c r="E59" s="7">
        <v>5</v>
      </c>
      <c r="F59" s="7">
        <v>2</v>
      </c>
      <c r="G59" s="7">
        <v>2090</v>
      </c>
      <c r="H59" s="9">
        <v>41436</v>
      </c>
      <c r="I59" s="10">
        <v>19.480631153531967</v>
      </c>
      <c r="J59" s="23">
        <v>6038.99565759491</v>
      </c>
    </row>
    <row r="60" spans="1:10" ht="15">
      <c r="A60" s="13">
        <v>45</v>
      </c>
      <c r="B60" s="7" t="s">
        <v>75</v>
      </c>
      <c r="C60" s="7">
        <v>2</v>
      </c>
      <c r="D60" s="7">
        <v>1</v>
      </c>
      <c r="E60" s="7">
        <v>5</v>
      </c>
      <c r="F60" s="7">
        <v>3</v>
      </c>
      <c r="G60" s="7">
        <v>2091</v>
      </c>
      <c r="H60" s="9">
        <v>41436</v>
      </c>
      <c r="I60" s="10">
        <v>18.583932478899655</v>
      </c>
      <c r="J60" s="23">
        <v>5302.615400646034</v>
      </c>
    </row>
    <row r="61" spans="1:10" ht="15">
      <c r="A61" s="13">
        <v>53</v>
      </c>
      <c r="B61" s="7" t="s">
        <v>76</v>
      </c>
      <c r="C61" s="7">
        <v>2</v>
      </c>
      <c r="D61" s="7">
        <v>1</v>
      </c>
      <c r="E61" s="7">
        <v>5</v>
      </c>
      <c r="F61" s="7">
        <v>4</v>
      </c>
      <c r="G61" s="7">
        <v>2092</v>
      </c>
      <c r="H61" s="9">
        <v>41436</v>
      </c>
      <c r="I61" s="10">
        <v>18.01102434542949</v>
      </c>
      <c r="J61" s="23">
        <v>5535.388148828663</v>
      </c>
    </row>
    <row r="62" spans="1:10" ht="15">
      <c r="A62" s="13">
        <v>3</v>
      </c>
      <c r="B62" s="7" t="s">
        <v>77</v>
      </c>
      <c r="C62" s="7">
        <v>1</v>
      </c>
      <c r="D62" s="7">
        <v>1</v>
      </c>
      <c r="E62" s="7">
        <v>7</v>
      </c>
      <c r="F62" s="7">
        <v>1</v>
      </c>
      <c r="G62" s="7">
        <v>2093</v>
      </c>
      <c r="H62" s="9">
        <v>41436</v>
      </c>
      <c r="I62" s="10">
        <v>19.42242355605889</v>
      </c>
      <c r="J62" s="23">
        <v>5347.640619101548</v>
      </c>
    </row>
    <row r="63" spans="1:10" ht="15">
      <c r="A63" s="13">
        <v>9</v>
      </c>
      <c r="B63" s="7" t="s">
        <v>78</v>
      </c>
      <c r="C63" s="7">
        <v>1</v>
      </c>
      <c r="D63" s="7">
        <v>1</v>
      </c>
      <c r="E63" s="7">
        <v>7</v>
      </c>
      <c r="F63" s="7">
        <v>2</v>
      </c>
      <c r="G63" s="7">
        <v>2094</v>
      </c>
      <c r="H63" s="9">
        <v>41436</v>
      </c>
      <c r="I63" s="10">
        <v>19.021497405485547</v>
      </c>
      <c r="J63" s="23">
        <v>4717.331356560416</v>
      </c>
    </row>
    <row r="64" spans="1:10" ht="15">
      <c r="A64" s="13">
        <v>19</v>
      </c>
      <c r="B64" s="7" t="s">
        <v>79</v>
      </c>
      <c r="C64" s="7">
        <v>1</v>
      </c>
      <c r="D64" s="7">
        <v>1</v>
      </c>
      <c r="E64" s="7">
        <v>7</v>
      </c>
      <c r="F64" s="7">
        <v>3</v>
      </c>
      <c r="G64" s="7">
        <v>2095</v>
      </c>
      <c r="H64" s="9">
        <v>41436</v>
      </c>
      <c r="I64" s="10">
        <v>18.91794871794872</v>
      </c>
      <c r="J64" s="23">
        <v>5208.7418803418805</v>
      </c>
    </row>
    <row r="65" spans="1:10" ht="15">
      <c r="A65" s="13">
        <v>23</v>
      </c>
      <c r="B65" s="7" t="s">
        <v>80</v>
      </c>
      <c r="C65" s="7">
        <v>1</v>
      </c>
      <c r="D65" s="7">
        <v>1</v>
      </c>
      <c r="E65" s="7">
        <v>7</v>
      </c>
      <c r="F65" s="7">
        <v>4</v>
      </c>
      <c r="G65" s="7">
        <v>2096</v>
      </c>
      <c r="H65" s="9">
        <v>41436</v>
      </c>
      <c r="I65" s="10">
        <v>20.229489966132537</v>
      </c>
      <c r="J65" s="23">
        <v>5165.2631046858405</v>
      </c>
    </row>
    <row r="66" spans="1:10" ht="15">
      <c r="A66" s="13">
        <v>30</v>
      </c>
      <c r="B66" s="7" t="s">
        <v>81</v>
      </c>
      <c r="C66" s="7">
        <v>2</v>
      </c>
      <c r="D66" s="7">
        <v>1</v>
      </c>
      <c r="E66" s="7">
        <v>7</v>
      </c>
      <c r="F66" s="7">
        <v>1</v>
      </c>
      <c r="G66" s="7">
        <v>2097</v>
      </c>
      <c r="H66" s="9">
        <v>41436</v>
      </c>
      <c r="I66" s="10">
        <v>20.014680694886223</v>
      </c>
      <c r="J66" s="23">
        <v>6111.149172171927</v>
      </c>
    </row>
    <row r="67" spans="1:10" ht="15">
      <c r="A67" s="13">
        <v>42</v>
      </c>
      <c r="B67" s="7" t="s">
        <v>82</v>
      </c>
      <c r="C67" s="7">
        <v>2</v>
      </c>
      <c r="D67" s="7">
        <v>1</v>
      </c>
      <c r="E67" s="7">
        <v>7</v>
      </c>
      <c r="F67" s="7">
        <v>2</v>
      </c>
      <c r="G67" s="7">
        <v>2098</v>
      </c>
      <c r="H67" s="9">
        <v>41436</v>
      </c>
      <c r="I67" s="10">
        <v>18.70493221805595</v>
      </c>
      <c r="J67" s="23">
        <v>6060.398038650129</v>
      </c>
    </row>
    <row r="68" spans="1:10" ht="15">
      <c r="A68" s="13">
        <v>43</v>
      </c>
      <c r="B68" s="7" t="s">
        <v>83</v>
      </c>
      <c r="C68" s="7">
        <v>2</v>
      </c>
      <c r="D68" s="7">
        <v>1</v>
      </c>
      <c r="E68" s="7">
        <v>7</v>
      </c>
      <c r="F68" s="7">
        <v>3</v>
      </c>
      <c r="G68" s="7">
        <v>2099</v>
      </c>
      <c r="H68" s="9">
        <v>41436</v>
      </c>
      <c r="I68" s="10">
        <v>18.274846503269604</v>
      </c>
      <c r="J68" s="23">
        <v>5287.522254946005</v>
      </c>
    </row>
    <row r="69" spans="1:10" ht="15">
      <c r="A69" s="13">
        <v>52</v>
      </c>
      <c r="B69" s="7" t="s">
        <v>84</v>
      </c>
      <c r="C69" s="7">
        <v>2</v>
      </c>
      <c r="D69" s="7">
        <v>1</v>
      </c>
      <c r="E69" s="7">
        <v>7</v>
      </c>
      <c r="F69" s="7">
        <v>4</v>
      </c>
      <c r="G69" s="7">
        <v>2100</v>
      </c>
      <c r="H69" s="9">
        <v>41436</v>
      </c>
      <c r="I69" s="10">
        <v>18.858893356308634</v>
      </c>
      <c r="J69" s="23">
        <v>6160.571829727487</v>
      </c>
    </row>
    <row r="70" spans="1:10" ht="15">
      <c r="A70" s="13">
        <v>7</v>
      </c>
      <c r="B70" s="7" t="s">
        <v>13</v>
      </c>
      <c r="C70" s="7">
        <v>1</v>
      </c>
      <c r="D70" s="7">
        <v>2</v>
      </c>
      <c r="E70" s="7">
        <v>1</v>
      </c>
      <c r="F70" s="7">
        <v>1</v>
      </c>
      <c r="G70" s="7">
        <v>2101</v>
      </c>
      <c r="H70" s="9">
        <v>41450</v>
      </c>
      <c r="I70" s="10">
        <v>17.38871116412731</v>
      </c>
      <c r="J70" s="23">
        <v>3083.5981131052436</v>
      </c>
    </row>
    <row r="71" spans="1:10" ht="15">
      <c r="A71" s="13">
        <v>11</v>
      </c>
      <c r="B71" s="7" t="s">
        <v>15</v>
      </c>
      <c r="C71" s="7">
        <v>1</v>
      </c>
      <c r="D71" s="7">
        <v>2</v>
      </c>
      <c r="E71" s="7">
        <v>1</v>
      </c>
      <c r="F71" s="7">
        <v>2</v>
      </c>
      <c r="G71" s="7">
        <v>2102</v>
      </c>
      <c r="H71" s="9">
        <v>41450</v>
      </c>
      <c r="I71" s="10">
        <v>17.768267554287526</v>
      </c>
      <c r="J71" s="23">
        <v>2913.995878903154</v>
      </c>
    </row>
    <row r="72" spans="1:10" ht="15">
      <c r="A72" s="13">
        <v>21</v>
      </c>
      <c r="B72" s="7" t="s">
        <v>16</v>
      </c>
      <c r="C72" s="7">
        <v>1</v>
      </c>
      <c r="D72" s="7">
        <v>2</v>
      </c>
      <c r="E72" s="7">
        <v>1</v>
      </c>
      <c r="F72" s="7">
        <v>3</v>
      </c>
      <c r="G72" s="7">
        <v>2103</v>
      </c>
      <c r="H72" s="9">
        <v>41450</v>
      </c>
      <c r="I72" s="10">
        <v>17.693236714975846</v>
      </c>
      <c r="J72" s="23">
        <v>2311.9162640901773</v>
      </c>
    </row>
    <row r="73" spans="1:10" ht="15">
      <c r="A73" s="15">
        <v>26</v>
      </c>
      <c r="B73" s="7" t="s">
        <v>17</v>
      </c>
      <c r="C73" s="7">
        <v>1</v>
      </c>
      <c r="D73" s="7">
        <v>2</v>
      </c>
      <c r="E73" s="7">
        <v>1</v>
      </c>
      <c r="F73" s="7">
        <v>4</v>
      </c>
      <c r="G73" s="7">
        <v>2104</v>
      </c>
      <c r="H73" s="9">
        <v>41450</v>
      </c>
      <c r="I73" s="10">
        <v>17.877617877617876</v>
      </c>
      <c r="J73" s="23">
        <v>2455.1928551928554</v>
      </c>
    </row>
    <row r="74" spans="1:10" ht="15">
      <c r="A74" s="15">
        <v>34</v>
      </c>
      <c r="B74" s="7" t="s">
        <v>18</v>
      </c>
      <c r="C74" s="7">
        <v>2</v>
      </c>
      <c r="D74" s="7">
        <v>2</v>
      </c>
      <c r="E74" s="7">
        <v>1</v>
      </c>
      <c r="F74" s="7">
        <v>1</v>
      </c>
      <c r="G74" s="7">
        <v>2105</v>
      </c>
      <c r="H74" s="9">
        <v>41450</v>
      </c>
      <c r="I74" s="10">
        <v>15.437812533248218</v>
      </c>
      <c r="J74" s="23">
        <v>2624.428130652197</v>
      </c>
    </row>
    <row r="75" spans="1:10" ht="15">
      <c r="A75" s="15">
        <v>38</v>
      </c>
      <c r="B75" s="7" t="s">
        <v>19</v>
      </c>
      <c r="C75" s="7">
        <v>2</v>
      </c>
      <c r="D75" s="7">
        <v>2</v>
      </c>
      <c r="E75" s="7">
        <v>1</v>
      </c>
      <c r="F75" s="7">
        <v>2</v>
      </c>
      <c r="G75" s="7">
        <v>2106</v>
      </c>
      <c r="H75" s="9">
        <v>41450</v>
      </c>
      <c r="I75" s="10">
        <v>16.51866968176052</v>
      </c>
      <c r="J75" s="23">
        <v>2422.7382199915432</v>
      </c>
    </row>
    <row r="76" spans="1:10" ht="15">
      <c r="A76" s="15">
        <v>47</v>
      </c>
      <c r="B76" s="7" t="s">
        <v>20</v>
      </c>
      <c r="C76" s="7">
        <v>2</v>
      </c>
      <c r="D76" s="7">
        <v>2</v>
      </c>
      <c r="E76" s="7">
        <v>1</v>
      </c>
      <c r="F76" s="7">
        <v>3</v>
      </c>
      <c r="G76" s="7">
        <v>2107</v>
      </c>
      <c r="H76" s="9">
        <v>41450</v>
      </c>
      <c r="I76" s="10">
        <v>16.627855400310487</v>
      </c>
      <c r="J76" s="23">
        <v>2760.2239964515406</v>
      </c>
    </row>
    <row r="77" spans="1:10" ht="15">
      <c r="A77" s="15">
        <v>54</v>
      </c>
      <c r="B77" s="7" t="s">
        <v>21</v>
      </c>
      <c r="C77" s="7">
        <v>2</v>
      </c>
      <c r="D77" s="7">
        <v>2</v>
      </c>
      <c r="E77" s="7">
        <v>1</v>
      </c>
      <c r="F77" s="7">
        <v>4</v>
      </c>
      <c r="G77" s="7">
        <v>2108</v>
      </c>
      <c r="H77" s="9">
        <v>41450</v>
      </c>
      <c r="I77" s="10">
        <v>17.126319373510356</v>
      </c>
      <c r="J77" s="23">
        <v>2511.860174781519</v>
      </c>
    </row>
    <row r="78" spans="1:10" ht="15">
      <c r="A78" s="15">
        <v>1</v>
      </c>
      <c r="B78" s="7" t="s">
        <v>22</v>
      </c>
      <c r="C78" s="7">
        <v>1</v>
      </c>
      <c r="D78" s="7">
        <v>2</v>
      </c>
      <c r="E78" s="7">
        <v>2</v>
      </c>
      <c r="F78" s="7">
        <v>1</v>
      </c>
      <c r="G78" s="7">
        <v>2109</v>
      </c>
      <c r="H78" s="9">
        <v>41450</v>
      </c>
      <c r="I78" s="10">
        <v>16.690786300048238</v>
      </c>
      <c r="J78" s="23">
        <v>2358.9644637401507</v>
      </c>
    </row>
    <row r="79" spans="1:10" ht="15">
      <c r="A79" s="15">
        <v>8</v>
      </c>
      <c r="B79" s="7" t="s">
        <v>24</v>
      </c>
      <c r="C79" s="7">
        <v>1</v>
      </c>
      <c r="D79" s="7">
        <v>2</v>
      </c>
      <c r="E79" s="7">
        <v>2</v>
      </c>
      <c r="F79" s="7">
        <v>2</v>
      </c>
      <c r="G79" s="7">
        <v>2110</v>
      </c>
      <c r="H79" s="9">
        <v>41450</v>
      </c>
      <c r="I79" s="10">
        <v>15.04079948656826</v>
      </c>
      <c r="J79" s="23">
        <v>2015.467131200147</v>
      </c>
    </row>
    <row r="80" spans="1:10" ht="15">
      <c r="A80" s="15">
        <v>16</v>
      </c>
      <c r="B80" s="7" t="s">
        <v>25</v>
      </c>
      <c r="C80" s="7">
        <v>1</v>
      </c>
      <c r="D80" s="7">
        <v>2</v>
      </c>
      <c r="E80" s="7">
        <v>2</v>
      </c>
      <c r="F80" s="7">
        <v>3</v>
      </c>
      <c r="G80" s="7">
        <v>2111</v>
      </c>
      <c r="H80" s="9">
        <v>41450</v>
      </c>
      <c r="I80" s="10">
        <v>18.66065188385539</v>
      </c>
      <c r="J80" s="23">
        <v>2214.3973568841734</v>
      </c>
    </row>
    <row r="81" spans="1:10" ht="15">
      <c r="A81" s="15">
        <v>24</v>
      </c>
      <c r="B81" s="7" t="s">
        <v>26</v>
      </c>
      <c r="C81" s="7">
        <v>1</v>
      </c>
      <c r="D81" s="7">
        <v>2</v>
      </c>
      <c r="E81" s="7">
        <v>2</v>
      </c>
      <c r="F81" s="7">
        <v>4</v>
      </c>
      <c r="G81" s="7">
        <v>2112</v>
      </c>
      <c r="H81" s="9">
        <v>41450</v>
      </c>
      <c r="I81" s="10">
        <v>17.804989850042563</v>
      </c>
      <c r="J81" s="23">
        <v>1483.7491541702136</v>
      </c>
    </row>
    <row r="82" spans="1:10" ht="15">
      <c r="A82" s="15">
        <v>35</v>
      </c>
      <c r="B82" s="7" t="s">
        <v>27</v>
      </c>
      <c r="C82" s="7">
        <v>2</v>
      </c>
      <c r="D82" s="7">
        <v>2</v>
      </c>
      <c r="E82" s="7">
        <v>2</v>
      </c>
      <c r="F82" s="7">
        <v>1</v>
      </c>
      <c r="G82" s="7">
        <v>2113</v>
      </c>
      <c r="H82" s="9">
        <v>41450</v>
      </c>
      <c r="I82" s="10">
        <v>14.284266531542944</v>
      </c>
      <c r="J82" s="23">
        <v>1504.6094079891902</v>
      </c>
    </row>
    <row r="83" spans="1:10" ht="15">
      <c r="A83" s="15">
        <v>37</v>
      </c>
      <c r="B83" s="7" t="s">
        <v>28</v>
      </c>
      <c r="C83" s="7">
        <v>2</v>
      </c>
      <c r="D83" s="7">
        <v>2</v>
      </c>
      <c r="E83" s="7">
        <v>2</v>
      </c>
      <c r="F83" s="7">
        <v>2</v>
      </c>
      <c r="G83" s="7">
        <v>2114</v>
      </c>
      <c r="H83" s="9">
        <v>41450</v>
      </c>
      <c r="I83" s="10">
        <v>15.173862310385063</v>
      </c>
      <c r="J83" s="23">
        <v>1628.6612213146634</v>
      </c>
    </row>
    <row r="84" spans="1:10" ht="15">
      <c r="A84" s="15">
        <v>49</v>
      </c>
      <c r="B84" s="7" t="s">
        <v>29</v>
      </c>
      <c r="C84" s="7">
        <v>2</v>
      </c>
      <c r="D84" s="7">
        <v>2</v>
      </c>
      <c r="E84" s="7">
        <v>2</v>
      </c>
      <c r="F84" s="7">
        <v>3</v>
      </c>
      <c r="G84" s="7">
        <v>2115</v>
      </c>
      <c r="H84" s="9">
        <v>41450</v>
      </c>
      <c r="I84" s="10">
        <v>15.141339214113872</v>
      </c>
      <c r="J84" s="23">
        <v>1806.8664795509217</v>
      </c>
    </row>
    <row r="85" spans="1:10" ht="15">
      <c r="A85" s="15">
        <v>50</v>
      </c>
      <c r="B85" s="7" t="s">
        <v>30</v>
      </c>
      <c r="C85" s="7">
        <v>2</v>
      </c>
      <c r="D85" s="7">
        <v>2</v>
      </c>
      <c r="E85" s="7">
        <v>2</v>
      </c>
      <c r="F85" s="7">
        <v>4</v>
      </c>
      <c r="G85" s="7">
        <v>2116</v>
      </c>
      <c r="H85" s="9">
        <v>41450</v>
      </c>
      <c r="I85" s="10">
        <v>15.799920603414053</v>
      </c>
      <c r="J85" s="23">
        <v>1485.192536720921</v>
      </c>
    </row>
    <row r="86" spans="1:10" ht="15">
      <c r="A86" s="15">
        <v>59</v>
      </c>
      <c r="B86" s="7" t="s">
        <v>31</v>
      </c>
      <c r="C86" s="7">
        <v>3</v>
      </c>
      <c r="D86" s="7">
        <v>2</v>
      </c>
      <c r="E86" s="7">
        <v>2</v>
      </c>
      <c r="F86" s="7">
        <v>1</v>
      </c>
      <c r="G86" s="7">
        <v>2117</v>
      </c>
      <c r="H86" s="9">
        <v>41450</v>
      </c>
      <c r="I86" s="10">
        <v>12.934316991908615</v>
      </c>
      <c r="J86" s="23">
        <v>1414.1519911153416</v>
      </c>
    </row>
    <row r="87" spans="1:10" ht="15">
      <c r="A87" s="15">
        <v>60</v>
      </c>
      <c r="B87" s="7" t="s">
        <v>32</v>
      </c>
      <c r="C87" s="7">
        <v>3</v>
      </c>
      <c r="D87" s="7">
        <v>2</v>
      </c>
      <c r="E87" s="7">
        <v>2</v>
      </c>
      <c r="F87" s="7">
        <v>2</v>
      </c>
      <c r="G87" s="7">
        <v>2118</v>
      </c>
      <c r="H87" s="9">
        <v>41450</v>
      </c>
      <c r="I87" s="10">
        <v>13.333947235139739</v>
      </c>
      <c r="J87" s="23">
        <v>1404.5091087680526</v>
      </c>
    </row>
    <row r="88" spans="1:10" ht="15">
      <c r="A88" s="15">
        <v>65</v>
      </c>
      <c r="B88" s="7" t="s">
        <v>33</v>
      </c>
      <c r="C88" s="7">
        <v>3</v>
      </c>
      <c r="D88" s="7">
        <v>2</v>
      </c>
      <c r="E88" s="7">
        <v>2</v>
      </c>
      <c r="F88" s="7">
        <v>3</v>
      </c>
      <c r="G88" s="7">
        <v>2119</v>
      </c>
      <c r="H88" s="9">
        <v>41450</v>
      </c>
      <c r="I88" s="10">
        <v>13.32155922795509</v>
      </c>
      <c r="J88" s="23">
        <v>1349.9180017661158</v>
      </c>
    </row>
    <row r="89" spans="1:10" ht="15">
      <c r="A89" s="15">
        <v>68</v>
      </c>
      <c r="B89" s="7" t="s">
        <v>34</v>
      </c>
      <c r="C89" s="7">
        <v>3</v>
      </c>
      <c r="D89" s="7">
        <v>2</v>
      </c>
      <c r="E89" s="7">
        <v>2</v>
      </c>
      <c r="F89" s="7">
        <v>4</v>
      </c>
      <c r="G89" s="7">
        <v>2120</v>
      </c>
      <c r="H89" s="9">
        <v>41450</v>
      </c>
      <c r="I89" s="10">
        <v>14.212834511769445</v>
      </c>
      <c r="J89" s="23">
        <v>1051.7497538709388</v>
      </c>
    </row>
    <row r="90" spans="1:10" ht="15">
      <c r="A90" s="15">
        <v>5</v>
      </c>
      <c r="B90" s="7" t="s">
        <v>35</v>
      </c>
      <c r="C90" s="7">
        <v>1</v>
      </c>
      <c r="D90" s="7">
        <v>2</v>
      </c>
      <c r="E90" s="7">
        <v>3</v>
      </c>
      <c r="F90" s="7">
        <v>1</v>
      </c>
      <c r="G90" s="7">
        <v>2121</v>
      </c>
      <c r="H90" s="9">
        <v>41457</v>
      </c>
      <c r="I90" s="10">
        <v>17.02370100273473</v>
      </c>
      <c r="J90" s="23">
        <v>2281.175934366454</v>
      </c>
    </row>
    <row r="91" spans="1:10" ht="15">
      <c r="A91" s="15">
        <v>12</v>
      </c>
      <c r="B91" s="7" t="s">
        <v>36</v>
      </c>
      <c r="C91" s="7">
        <v>1</v>
      </c>
      <c r="D91" s="7">
        <v>2</v>
      </c>
      <c r="E91" s="7">
        <v>3</v>
      </c>
      <c r="F91" s="7">
        <v>2</v>
      </c>
      <c r="G91" s="7">
        <v>2122</v>
      </c>
      <c r="H91" s="9">
        <v>41457</v>
      </c>
      <c r="I91" s="10">
        <v>16.77623325136749</v>
      </c>
      <c r="J91" s="23">
        <v>2885.512119235208</v>
      </c>
    </row>
    <row r="92" spans="1:10" ht="15">
      <c r="A92" s="15">
        <v>20</v>
      </c>
      <c r="B92" s="7" t="s">
        <v>37</v>
      </c>
      <c r="C92" s="7">
        <v>1</v>
      </c>
      <c r="D92" s="7">
        <v>2</v>
      </c>
      <c r="E92" s="7">
        <v>3</v>
      </c>
      <c r="F92" s="7">
        <v>3</v>
      </c>
      <c r="G92" s="7">
        <v>2123</v>
      </c>
      <c r="H92" s="9">
        <v>41457</v>
      </c>
      <c r="I92" s="10">
        <v>17.990682849086674</v>
      </c>
      <c r="J92" s="23">
        <v>2230.8446732867474</v>
      </c>
    </row>
    <row r="93" spans="1:10" ht="15">
      <c r="A93" s="15">
        <v>27</v>
      </c>
      <c r="B93" s="7" t="s">
        <v>38</v>
      </c>
      <c r="C93" s="7">
        <v>1</v>
      </c>
      <c r="D93" s="7">
        <v>2</v>
      </c>
      <c r="E93" s="7">
        <v>3</v>
      </c>
      <c r="F93" s="7">
        <v>4</v>
      </c>
      <c r="G93" s="7">
        <v>2124</v>
      </c>
      <c r="H93" s="9">
        <v>41457</v>
      </c>
      <c r="I93" s="10">
        <v>16.502695792340617</v>
      </c>
      <c r="J93" s="23">
        <v>1793.2929427676802</v>
      </c>
    </row>
    <row r="94" spans="1:10" ht="15">
      <c r="A94" s="15">
        <v>33</v>
      </c>
      <c r="B94" s="7" t="s">
        <v>39</v>
      </c>
      <c r="C94" s="7">
        <v>2</v>
      </c>
      <c r="D94" s="7">
        <v>2</v>
      </c>
      <c r="E94" s="7">
        <v>3</v>
      </c>
      <c r="F94" s="7">
        <v>1</v>
      </c>
      <c r="G94" s="7">
        <v>2125</v>
      </c>
      <c r="H94" s="9">
        <v>41457</v>
      </c>
      <c r="I94" s="10">
        <v>16.36697247706422</v>
      </c>
      <c r="J94" s="23">
        <v>2193.1743119266052</v>
      </c>
    </row>
    <row r="95" spans="1:10" ht="15">
      <c r="A95" s="15">
        <v>36</v>
      </c>
      <c r="B95" s="7" t="s">
        <v>40</v>
      </c>
      <c r="C95" s="7">
        <v>2</v>
      </c>
      <c r="D95" s="7">
        <v>2</v>
      </c>
      <c r="E95" s="7">
        <v>3</v>
      </c>
      <c r="F95" s="7">
        <v>2</v>
      </c>
      <c r="G95" s="7">
        <v>2126</v>
      </c>
      <c r="H95" s="9">
        <v>41457</v>
      </c>
      <c r="I95" s="10">
        <v>15.825381459456967</v>
      </c>
      <c r="J95" s="23">
        <v>2426.558490450068</v>
      </c>
    </row>
    <row r="96" spans="1:10" ht="15">
      <c r="A96" s="15">
        <v>48</v>
      </c>
      <c r="B96" s="7" t="s">
        <v>41</v>
      </c>
      <c r="C96" s="7">
        <v>2</v>
      </c>
      <c r="D96" s="7">
        <v>2</v>
      </c>
      <c r="E96" s="7">
        <v>3</v>
      </c>
      <c r="F96" s="7">
        <v>3</v>
      </c>
      <c r="G96" s="7">
        <v>2127</v>
      </c>
      <c r="H96" s="9">
        <v>41457</v>
      </c>
      <c r="I96" s="10">
        <v>16.394173602853748</v>
      </c>
      <c r="J96" s="23">
        <v>2131.242568370987</v>
      </c>
    </row>
    <row r="97" spans="1:10" ht="15">
      <c r="A97" s="15">
        <v>51</v>
      </c>
      <c r="B97" s="7" t="s">
        <v>42</v>
      </c>
      <c r="C97" s="7">
        <v>2</v>
      </c>
      <c r="D97" s="7">
        <v>2</v>
      </c>
      <c r="E97" s="7">
        <v>3</v>
      </c>
      <c r="F97" s="7">
        <v>4</v>
      </c>
      <c r="G97" s="7">
        <v>2128</v>
      </c>
      <c r="H97" s="9">
        <v>41457</v>
      </c>
      <c r="I97" s="10">
        <v>16.164285394365567</v>
      </c>
      <c r="J97" s="23">
        <v>2618.614233887222</v>
      </c>
    </row>
    <row r="98" spans="1:10" ht="15">
      <c r="A98" s="18">
        <v>6</v>
      </c>
      <c r="B98" s="7" t="s">
        <v>43</v>
      </c>
      <c r="C98" s="7">
        <v>1</v>
      </c>
      <c r="D98" s="7">
        <v>2</v>
      </c>
      <c r="E98" s="7">
        <v>4</v>
      </c>
      <c r="F98" s="7">
        <v>1</v>
      </c>
      <c r="G98" s="7">
        <v>2129</v>
      </c>
      <c r="H98" s="9">
        <v>41466</v>
      </c>
      <c r="I98" s="10">
        <v>18.71453081694602</v>
      </c>
      <c r="J98" s="23">
        <v>1646.8787118912494</v>
      </c>
    </row>
    <row r="99" spans="1:10" ht="15">
      <c r="A99" s="18">
        <v>14</v>
      </c>
      <c r="B99" s="7" t="s">
        <v>45</v>
      </c>
      <c r="C99" s="7">
        <v>1</v>
      </c>
      <c r="D99" s="7">
        <v>2</v>
      </c>
      <c r="E99" s="7">
        <v>4</v>
      </c>
      <c r="F99" s="7">
        <v>2</v>
      </c>
      <c r="G99" s="7">
        <v>2130</v>
      </c>
      <c r="H99" s="9">
        <v>41466</v>
      </c>
      <c r="I99" s="10">
        <v>19.264268325669462</v>
      </c>
      <c r="J99" s="23">
        <v>1374.184473897755</v>
      </c>
    </row>
    <row r="100" spans="1:10" ht="15">
      <c r="A100" s="18">
        <v>18</v>
      </c>
      <c r="B100" s="7" t="s">
        <v>46</v>
      </c>
      <c r="C100" s="7">
        <v>1</v>
      </c>
      <c r="D100" s="7">
        <v>2</v>
      </c>
      <c r="E100" s="7">
        <v>4</v>
      </c>
      <c r="F100" s="7">
        <v>3</v>
      </c>
      <c r="G100" s="7">
        <v>2131</v>
      </c>
      <c r="H100" s="9">
        <v>41466</v>
      </c>
      <c r="I100" s="10">
        <v>20.294871794871796</v>
      </c>
      <c r="J100" s="23">
        <v>1867.1282051282053</v>
      </c>
    </row>
    <row r="101" spans="1:10" ht="15">
      <c r="A101" s="18">
        <v>28</v>
      </c>
      <c r="B101" s="7" t="s">
        <v>47</v>
      </c>
      <c r="C101" s="7">
        <v>1</v>
      </c>
      <c r="D101" s="7">
        <v>2</v>
      </c>
      <c r="E101" s="7">
        <v>4</v>
      </c>
      <c r="F101" s="7">
        <v>4</v>
      </c>
      <c r="G101" s="7">
        <v>2132</v>
      </c>
      <c r="H101" s="9">
        <v>41466</v>
      </c>
      <c r="I101" s="10">
        <v>18.702626476291204</v>
      </c>
      <c r="J101" s="23">
        <v>1196.968094482637</v>
      </c>
    </row>
    <row r="102" spans="1:10" ht="15">
      <c r="A102" s="18">
        <v>31</v>
      </c>
      <c r="B102" s="7" t="s">
        <v>48</v>
      </c>
      <c r="C102" s="7">
        <v>2</v>
      </c>
      <c r="D102" s="7">
        <v>2</v>
      </c>
      <c r="E102" s="7">
        <v>4</v>
      </c>
      <c r="F102" s="7">
        <v>1</v>
      </c>
      <c r="G102" s="7">
        <v>2133</v>
      </c>
      <c r="H102" s="9">
        <v>41466</v>
      </c>
      <c r="I102" s="10">
        <v>17.490372272143777</v>
      </c>
      <c r="J102" s="23">
        <v>2098.8446726572533</v>
      </c>
    </row>
    <row r="103" spans="1:10" ht="15">
      <c r="A103" s="18">
        <v>39</v>
      </c>
      <c r="B103" s="7" t="s">
        <v>49</v>
      </c>
      <c r="C103" s="7">
        <v>2</v>
      </c>
      <c r="D103" s="7">
        <v>2</v>
      </c>
      <c r="E103" s="7">
        <v>4</v>
      </c>
      <c r="F103" s="7">
        <v>2</v>
      </c>
      <c r="G103" s="7">
        <v>2134</v>
      </c>
      <c r="H103" s="9">
        <v>41466</v>
      </c>
      <c r="I103" s="10">
        <v>18.927067630087848</v>
      </c>
      <c r="J103" s="23">
        <v>1766.5263121415328</v>
      </c>
    </row>
    <row r="104" spans="1:10" ht="15">
      <c r="A104" s="18">
        <v>46</v>
      </c>
      <c r="B104" s="7" t="s">
        <v>50</v>
      </c>
      <c r="C104" s="7">
        <v>2</v>
      </c>
      <c r="D104" s="7">
        <v>2</v>
      </c>
      <c r="E104" s="7">
        <v>4</v>
      </c>
      <c r="F104" s="7">
        <v>3</v>
      </c>
      <c r="G104" s="7">
        <v>2135</v>
      </c>
      <c r="H104" s="9">
        <v>41466</v>
      </c>
      <c r="I104" s="10">
        <v>17.138193688792164</v>
      </c>
      <c r="J104" s="23">
        <v>1748.0957562568008</v>
      </c>
    </row>
    <row r="105" spans="1:10" ht="15">
      <c r="A105" s="18">
        <v>56</v>
      </c>
      <c r="B105" s="7" t="s">
        <v>51</v>
      </c>
      <c r="C105" s="7">
        <v>2</v>
      </c>
      <c r="D105" s="7">
        <v>2</v>
      </c>
      <c r="E105" s="7">
        <v>4</v>
      </c>
      <c r="F105" s="7">
        <v>4</v>
      </c>
      <c r="G105" s="7">
        <v>2136</v>
      </c>
      <c r="H105" s="9">
        <v>41466</v>
      </c>
      <c r="I105" s="10">
        <v>16.96317954308935</v>
      </c>
      <c r="J105" s="23">
        <v>1854.6409633777687</v>
      </c>
    </row>
    <row r="106" spans="1:10" ht="15">
      <c r="A106" s="18">
        <v>58</v>
      </c>
      <c r="B106" s="7" t="s">
        <v>52</v>
      </c>
      <c r="C106" s="7">
        <v>3</v>
      </c>
      <c r="D106" s="7">
        <v>2</v>
      </c>
      <c r="E106" s="7">
        <v>4</v>
      </c>
      <c r="F106" s="7">
        <v>1</v>
      </c>
      <c r="G106" s="7">
        <v>2137</v>
      </c>
      <c r="H106" s="9">
        <v>41466</v>
      </c>
      <c r="I106" s="10">
        <v>15.970411114799186</v>
      </c>
      <c r="J106" s="23">
        <v>1458.6308818183254</v>
      </c>
    </row>
    <row r="107" spans="1:10" ht="15">
      <c r="A107" s="18">
        <v>62</v>
      </c>
      <c r="B107" s="7" t="s">
        <v>53</v>
      </c>
      <c r="C107" s="7">
        <v>3</v>
      </c>
      <c r="D107" s="7">
        <v>2</v>
      </c>
      <c r="E107" s="7">
        <v>4</v>
      </c>
      <c r="F107" s="7">
        <v>2</v>
      </c>
      <c r="G107" s="7">
        <v>2138</v>
      </c>
      <c r="H107" s="9">
        <v>41466</v>
      </c>
      <c r="I107" s="10">
        <v>16.215368062404735</v>
      </c>
      <c r="J107" s="23">
        <v>1286.4191996174422</v>
      </c>
    </row>
    <row r="108" spans="1:10" ht="15">
      <c r="A108" s="18">
        <v>63</v>
      </c>
      <c r="B108" s="7" t="s">
        <v>54</v>
      </c>
      <c r="C108" s="7">
        <v>3</v>
      </c>
      <c r="D108" s="7">
        <v>2</v>
      </c>
      <c r="E108" s="7">
        <v>4</v>
      </c>
      <c r="F108" s="7">
        <v>3</v>
      </c>
      <c r="G108" s="7">
        <v>2139</v>
      </c>
      <c r="H108" s="9">
        <v>41466</v>
      </c>
      <c r="I108" s="10">
        <v>16.65362035225049</v>
      </c>
      <c r="J108" s="23">
        <v>1310.084801043705</v>
      </c>
    </row>
    <row r="109" spans="1:10" ht="15">
      <c r="A109" s="18">
        <v>67</v>
      </c>
      <c r="B109" s="7" t="s">
        <v>55</v>
      </c>
      <c r="C109" s="7">
        <v>3</v>
      </c>
      <c r="D109" s="7">
        <v>2</v>
      </c>
      <c r="E109" s="7">
        <v>4</v>
      </c>
      <c r="F109" s="7">
        <v>4</v>
      </c>
      <c r="G109" s="7">
        <v>2140</v>
      </c>
      <c r="H109" s="9">
        <v>41466</v>
      </c>
      <c r="I109" s="10">
        <v>16.30916504165928</v>
      </c>
      <c r="J109" s="23">
        <v>1076.4048927495126</v>
      </c>
    </row>
    <row r="110" spans="1:10" ht="15">
      <c r="A110" s="15">
        <v>2</v>
      </c>
      <c r="B110" s="7" t="s">
        <v>68</v>
      </c>
      <c r="C110" s="7">
        <v>1</v>
      </c>
      <c r="D110" s="7">
        <v>2</v>
      </c>
      <c r="E110" s="7">
        <v>5</v>
      </c>
      <c r="F110" s="7">
        <v>1</v>
      </c>
      <c r="G110" s="7">
        <v>2141</v>
      </c>
      <c r="H110" s="9">
        <v>41471</v>
      </c>
      <c r="I110" s="10">
        <v>23.319509244859166</v>
      </c>
      <c r="J110" s="23">
        <v>1414.7168941881225</v>
      </c>
    </row>
    <row r="111" spans="1:10" ht="15">
      <c r="A111" s="15">
        <v>13</v>
      </c>
      <c r="B111" s="7" t="s">
        <v>70</v>
      </c>
      <c r="C111" s="7">
        <v>1</v>
      </c>
      <c r="D111" s="7">
        <v>2</v>
      </c>
      <c r="E111" s="7">
        <v>5</v>
      </c>
      <c r="F111" s="7">
        <v>2</v>
      </c>
      <c r="G111" s="7">
        <v>2142</v>
      </c>
      <c r="H111" s="9">
        <v>41471</v>
      </c>
      <c r="I111" s="10">
        <v>20.79040130151844</v>
      </c>
      <c r="J111" s="23">
        <v>1580.0704989154015</v>
      </c>
    </row>
    <row r="112" spans="1:10" ht="15">
      <c r="A112" s="15">
        <v>17</v>
      </c>
      <c r="B112" s="7" t="s">
        <v>71</v>
      </c>
      <c r="C112" s="7">
        <v>1</v>
      </c>
      <c r="D112" s="7">
        <v>2</v>
      </c>
      <c r="E112" s="7">
        <v>5</v>
      </c>
      <c r="F112" s="7">
        <v>3</v>
      </c>
      <c r="G112" s="7">
        <v>2143</v>
      </c>
      <c r="H112" s="9">
        <v>41471</v>
      </c>
      <c r="I112" s="10">
        <v>22.67053701015965</v>
      </c>
      <c r="J112" s="23">
        <v>1193.9816158684082</v>
      </c>
    </row>
    <row r="113" spans="1:10" ht="15">
      <c r="A113" s="15">
        <v>25</v>
      </c>
      <c r="B113" s="7" t="s">
        <v>72</v>
      </c>
      <c r="C113" s="7">
        <v>1</v>
      </c>
      <c r="D113" s="7">
        <v>2</v>
      </c>
      <c r="E113" s="7">
        <v>5</v>
      </c>
      <c r="F113" s="7">
        <v>4</v>
      </c>
      <c r="G113" s="7">
        <v>2144</v>
      </c>
      <c r="H113" s="9">
        <v>41471</v>
      </c>
      <c r="I113" s="10">
        <v>23.9885460927397</v>
      </c>
      <c r="J113" s="23">
        <v>1023.5112999568938</v>
      </c>
    </row>
    <row r="114" spans="1:10" ht="15">
      <c r="A114" s="15">
        <v>29</v>
      </c>
      <c r="B114" s="7" t="s">
        <v>73</v>
      </c>
      <c r="C114" s="7">
        <v>2</v>
      </c>
      <c r="D114" s="7">
        <v>2</v>
      </c>
      <c r="E114" s="7">
        <v>5</v>
      </c>
      <c r="F114" s="7">
        <v>1</v>
      </c>
      <c r="G114" s="7">
        <v>2145</v>
      </c>
      <c r="H114" s="9">
        <v>41471</v>
      </c>
      <c r="I114" s="10">
        <v>18.51234922458357</v>
      </c>
      <c r="J114" s="23">
        <v>2011.675282404748</v>
      </c>
    </row>
    <row r="115" spans="1:10" ht="15">
      <c r="A115" s="15">
        <v>40</v>
      </c>
      <c r="B115" s="7" t="s">
        <v>74</v>
      </c>
      <c r="C115" s="7">
        <v>2</v>
      </c>
      <c r="D115" s="7">
        <v>2</v>
      </c>
      <c r="E115" s="7">
        <v>5</v>
      </c>
      <c r="F115" s="7">
        <v>2</v>
      </c>
      <c r="G115" s="7">
        <v>2146</v>
      </c>
      <c r="H115" s="9">
        <v>41471</v>
      </c>
      <c r="I115" s="10">
        <v>19.63244481466056</v>
      </c>
      <c r="J115" s="23">
        <v>1544.4189920866306</v>
      </c>
    </row>
    <row r="116" spans="1:10" ht="15">
      <c r="A116" s="15">
        <v>45</v>
      </c>
      <c r="B116" s="7" t="s">
        <v>75</v>
      </c>
      <c r="C116" s="7">
        <v>2</v>
      </c>
      <c r="D116" s="7">
        <v>2</v>
      </c>
      <c r="E116" s="7">
        <v>5</v>
      </c>
      <c r="F116" s="7">
        <v>3</v>
      </c>
      <c r="G116" s="7">
        <v>2147</v>
      </c>
      <c r="H116" s="9">
        <v>41471</v>
      </c>
      <c r="I116" s="10">
        <v>18.0333389459505</v>
      </c>
      <c r="J116" s="23">
        <v>1695.1338609193472</v>
      </c>
    </row>
    <row r="117" spans="1:10" ht="15">
      <c r="A117" s="15">
        <v>53</v>
      </c>
      <c r="B117" s="7" t="s">
        <v>76</v>
      </c>
      <c r="C117" s="7">
        <v>2</v>
      </c>
      <c r="D117" s="7">
        <v>2</v>
      </c>
      <c r="E117" s="7">
        <v>5</v>
      </c>
      <c r="F117" s="7">
        <v>4</v>
      </c>
      <c r="G117" s="7">
        <v>2148</v>
      </c>
      <c r="H117" s="9">
        <v>41471</v>
      </c>
      <c r="I117" s="10">
        <v>17.322674270584045</v>
      </c>
      <c r="J117" s="23">
        <v>1859.3003717093545</v>
      </c>
    </row>
    <row r="118" spans="1:10" ht="15">
      <c r="A118" s="15">
        <v>4</v>
      </c>
      <c r="B118" s="7" t="s">
        <v>56</v>
      </c>
      <c r="C118" s="7">
        <v>1</v>
      </c>
      <c r="D118" s="7">
        <v>2</v>
      </c>
      <c r="E118" s="7">
        <v>6</v>
      </c>
      <c r="F118" s="7">
        <v>1</v>
      </c>
      <c r="G118" s="7">
        <v>2149</v>
      </c>
      <c r="H118" s="9">
        <v>41471</v>
      </c>
      <c r="I118" s="10">
        <v>22.271424850221415</v>
      </c>
      <c r="J118" s="23">
        <v>1974.7330033862988</v>
      </c>
    </row>
    <row r="119" spans="1:10" ht="15">
      <c r="A119" s="15">
        <v>10</v>
      </c>
      <c r="B119" s="7" t="s">
        <v>57</v>
      </c>
      <c r="C119" s="7">
        <v>1</v>
      </c>
      <c r="D119" s="7">
        <v>2</v>
      </c>
      <c r="E119" s="7">
        <v>6</v>
      </c>
      <c r="F119" s="7">
        <v>2</v>
      </c>
      <c r="G119" s="7">
        <v>2150</v>
      </c>
      <c r="H119" s="9">
        <v>41471</v>
      </c>
      <c r="I119" s="10">
        <v>21.367867260218535</v>
      </c>
      <c r="J119" s="23">
        <v>1410.2792391744233</v>
      </c>
    </row>
    <row r="120" spans="1:10" ht="15">
      <c r="A120" s="15">
        <v>15</v>
      </c>
      <c r="B120" s="7" t="s">
        <v>58</v>
      </c>
      <c r="C120" s="7">
        <v>1</v>
      </c>
      <c r="D120" s="7">
        <v>2</v>
      </c>
      <c r="E120" s="7">
        <v>6</v>
      </c>
      <c r="F120" s="7">
        <v>3</v>
      </c>
      <c r="G120" s="7">
        <v>2151</v>
      </c>
      <c r="H120" s="9">
        <v>41471</v>
      </c>
      <c r="I120" s="10">
        <v>22.38746889843927</v>
      </c>
      <c r="J120" s="23">
        <v>1880.5473874688985</v>
      </c>
    </row>
    <row r="121" spans="1:10" ht="15">
      <c r="A121" s="15">
        <v>22</v>
      </c>
      <c r="B121" s="7" t="s">
        <v>59</v>
      </c>
      <c r="C121" s="7">
        <v>1</v>
      </c>
      <c r="D121" s="7">
        <v>2</v>
      </c>
      <c r="E121" s="7">
        <v>6</v>
      </c>
      <c r="F121" s="7">
        <v>4</v>
      </c>
      <c r="G121" s="7">
        <v>2152</v>
      </c>
      <c r="H121" s="9">
        <v>41471</v>
      </c>
      <c r="I121" s="10">
        <v>22.297074169473614</v>
      </c>
      <c r="J121" s="23">
        <v>1501.3363274112232</v>
      </c>
    </row>
    <row r="122" spans="1:10" ht="15">
      <c r="A122" s="15">
        <v>32</v>
      </c>
      <c r="B122" s="7" t="s">
        <v>60</v>
      </c>
      <c r="C122" s="7">
        <v>2</v>
      </c>
      <c r="D122" s="7">
        <v>2</v>
      </c>
      <c r="E122" s="7">
        <v>6</v>
      </c>
      <c r="F122" s="7">
        <v>1</v>
      </c>
      <c r="G122" s="7">
        <v>2153</v>
      </c>
      <c r="H122" s="9">
        <v>41471</v>
      </c>
      <c r="I122" s="10">
        <v>18.951987609705732</v>
      </c>
      <c r="J122" s="23">
        <v>2501.6623644811566</v>
      </c>
    </row>
    <row r="123" spans="1:10" ht="15">
      <c r="A123" s="15">
        <v>41</v>
      </c>
      <c r="B123" s="7" t="s">
        <v>61</v>
      </c>
      <c r="C123" s="7">
        <v>2</v>
      </c>
      <c r="D123" s="7">
        <v>2</v>
      </c>
      <c r="E123" s="7">
        <v>6</v>
      </c>
      <c r="F123" s="7">
        <v>2</v>
      </c>
      <c r="G123" s="7">
        <v>2154</v>
      </c>
      <c r="H123" s="9">
        <v>41471</v>
      </c>
      <c r="I123" s="10">
        <v>19.26661886715149</v>
      </c>
      <c r="J123" s="23">
        <v>2350.5275017924814</v>
      </c>
    </row>
    <row r="124" spans="1:10" ht="15">
      <c r="A124" s="15">
        <v>44</v>
      </c>
      <c r="B124" s="7" t="s">
        <v>62</v>
      </c>
      <c r="C124" s="7">
        <v>2</v>
      </c>
      <c r="D124" s="7">
        <v>2</v>
      </c>
      <c r="E124" s="7">
        <v>6</v>
      </c>
      <c r="F124" s="7">
        <v>3</v>
      </c>
      <c r="G124" s="7">
        <v>2155</v>
      </c>
      <c r="H124" s="9">
        <v>41471</v>
      </c>
      <c r="I124" s="10">
        <v>18.439245616945968</v>
      </c>
      <c r="J124" s="23">
        <v>1929.9743745736778</v>
      </c>
    </row>
    <row r="125" spans="1:10" ht="15">
      <c r="A125" s="15">
        <v>55</v>
      </c>
      <c r="B125" s="7" t="s">
        <v>63</v>
      </c>
      <c r="C125" s="7">
        <v>2</v>
      </c>
      <c r="D125" s="7">
        <v>2</v>
      </c>
      <c r="E125" s="7">
        <v>6</v>
      </c>
      <c r="F125" s="7">
        <v>4</v>
      </c>
      <c r="G125" s="7">
        <v>2156</v>
      </c>
      <c r="H125" s="9">
        <v>41471</v>
      </c>
      <c r="I125" s="10">
        <v>18.116492080360302</v>
      </c>
      <c r="J125" s="23">
        <v>2161.9013882563295</v>
      </c>
    </row>
    <row r="126" spans="1:10" ht="15">
      <c r="A126" s="15">
        <v>57</v>
      </c>
      <c r="B126" s="7" t="s">
        <v>64</v>
      </c>
      <c r="C126" s="7">
        <v>3</v>
      </c>
      <c r="D126" s="7">
        <v>2</v>
      </c>
      <c r="E126" s="7">
        <v>6</v>
      </c>
      <c r="F126" s="7">
        <v>1</v>
      </c>
      <c r="G126" s="7">
        <v>2157</v>
      </c>
      <c r="H126" s="9">
        <v>41471</v>
      </c>
      <c r="I126" s="10">
        <v>15.766276837144355</v>
      </c>
      <c r="J126" s="23">
        <v>1891.9532204573227</v>
      </c>
    </row>
    <row r="127" spans="1:10" ht="15">
      <c r="A127" s="15">
        <v>61</v>
      </c>
      <c r="B127" s="7" t="s">
        <v>65</v>
      </c>
      <c r="C127" s="7">
        <v>3</v>
      </c>
      <c r="D127" s="7">
        <v>2</v>
      </c>
      <c r="E127" s="7">
        <v>6</v>
      </c>
      <c r="F127" s="7">
        <v>2</v>
      </c>
      <c r="G127" s="7">
        <v>2158</v>
      </c>
      <c r="H127" s="9">
        <v>41471</v>
      </c>
      <c r="I127" s="10">
        <v>17.515191747944645</v>
      </c>
      <c r="J127" s="23">
        <v>2265.298132734174</v>
      </c>
    </row>
    <row r="128" spans="1:10" ht="15">
      <c r="A128" s="15">
        <v>64</v>
      </c>
      <c r="B128" s="7" t="s">
        <v>66</v>
      </c>
      <c r="C128" s="7">
        <v>3</v>
      </c>
      <c r="D128" s="7">
        <v>2</v>
      </c>
      <c r="E128" s="7">
        <v>6</v>
      </c>
      <c r="F128" s="7">
        <v>3</v>
      </c>
      <c r="G128" s="7">
        <v>2159</v>
      </c>
      <c r="H128" s="9">
        <v>41471</v>
      </c>
      <c r="I128" s="10">
        <v>17.969773299748113</v>
      </c>
      <c r="J128" s="23">
        <v>1497.4811083123427</v>
      </c>
    </row>
    <row r="129" spans="1:10" ht="15">
      <c r="A129" s="15">
        <v>66</v>
      </c>
      <c r="B129" s="7" t="s">
        <v>67</v>
      </c>
      <c r="C129" s="7">
        <v>3</v>
      </c>
      <c r="D129" s="7">
        <v>2</v>
      </c>
      <c r="E129" s="7">
        <v>6</v>
      </c>
      <c r="F129" s="7">
        <v>4</v>
      </c>
      <c r="G129" s="7">
        <v>2160</v>
      </c>
      <c r="H129" s="9">
        <v>41471</v>
      </c>
      <c r="I129" s="10">
        <v>17.664214512688808</v>
      </c>
      <c r="J129" s="23">
        <v>1601.555449150452</v>
      </c>
    </row>
    <row r="130" spans="1:10" ht="15">
      <c r="A130" s="15">
        <v>1</v>
      </c>
      <c r="B130" s="7" t="s">
        <v>22</v>
      </c>
      <c r="C130" s="7">
        <v>1</v>
      </c>
      <c r="D130" s="7">
        <v>3</v>
      </c>
      <c r="E130" s="7">
        <v>2</v>
      </c>
      <c r="F130" s="7">
        <v>1</v>
      </c>
      <c r="G130" s="7">
        <v>2161</v>
      </c>
      <c r="H130" s="9">
        <v>41480</v>
      </c>
      <c r="I130" s="10">
        <v>25.992091512498234</v>
      </c>
      <c r="J130" s="23">
        <v>693.1224403332864</v>
      </c>
    </row>
    <row r="131" spans="1:10" ht="15">
      <c r="A131" s="15">
        <v>8</v>
      </c>
      <c r="B131" s="7" t="s">
        <v>24</v>
      </c>
      <c r="C131" s="7">
        <v>1</v>
      </c>
      <c r="D131" s="7">
        <v>3</v>
      </c>
      <c r="E131" s="7">
        <v>2</v>
      </c>
      <c r="F131" s="7">
        <v>2</v>
      </c>
      <c r="G131" s="7">
        <v>2162</v>
      </c>
      <c r="H131" s="9">
        <v>41480</v>
      </c>
      <c r="I131" s="10">
        <v>24.758153676064122</v>
      </c>
      <c r="J131" s="23">
        <v>891.2935323383084</v>
      </c>
    </row>
    <row r="132" spans="1:10" ht="15">
      <c r="A132" s="15">
        <v>16</v>
      </c>
      <c r="B132" s="7" t="s">
        <v>25</v>
      </c>
      <c r="C132" s="7">
        <v>1</v>
      </c>
      <c r="D132" s="7">
        <v>3</v>
      </c>
      <c r="E132" s="7">
        <v>2</v>
      </c>
      <c r="F132" s="7">
        <v>3</v>
      </c>
      <c r="G132" s="7">
        <v>2163</v>
      </c>
      <c r="H132" s="9">
        <v>41480</v>
      </c>
      <c r="I132" s="10">
        <v>24.91330658869926</v>
      </c>
      <c r="J132" s="23">
        <v>697.5725844835794</v>
      </c>
    </row>
    <row r="133" spans="1:10" ht="15">
      <c r="A133" s="15">
        <v>24</v>
      </c>
      <c r="B133" s="7" t="s">
        <v>26</v>
      </c>
      <c r="C133" s="7">
        <v>1</v>
      </c>
      <c r="D133" s="7">
        <v>3</v>
      </c>
      <c r="E133" s="7">
        <v>2</v>
      </c>
      <c r="F133" s="7">
        <v>4</v>
      </c>
      <c r="G133" s="7">
        <v>2164</v>
      </c>
      <c r="H133" s="9">
        <v>41480</v>
      </c>
      <c r="I133" s="10">
        <v>24.53263365037717</v>
      </c>
      <c r="J133" s="23">
        <v>932.2400787143325</v>
      </c>
    </row>
    <row r="134" spans="1:10" ht="15">
      <c r="A134" s="15">
        <v>35</v>
      </c>
      <c r="B134" s="7" t="s">
        <v>27</v>
      </c>
      <c r="C134" s="7">
        <v>2</v>
      </c>
      <c r="D134" s="7">
        <v>3</v>
      </c>
      <c r="E134" s="7">
        <v>2</v>
      </c>
      <c r="F134" s="7">
        <v>1</v>
      </c>
      <c r="G134" s="7">
        <v>2165</v>
      </c>
      <c r="H134" s="9">
        <v>41480</v>
      </c>
      <c r="I134" s="10">
        <v>22.130170461318393</v>
      </c>
      <c r="J134" s="23">
        <v>1416.3309095243771</v>
      </c>
    </row>
    <row r="135" spans="1:10" ht="15">
      <c r="A135" s="15">
        <v>37</v>
      </c>
      <c r="B135" s="7" t="s">
        <v>28</v>
      </c>
      <c r="C135" s="7">
        <v>2</v>
      </c>
      <c r="D135" s="7">
        <v>3</v>
      </c>
      <c r="E135" s="7">
        <v>2</v>
      </c>
      <c r="F135" s="7">
        <v>2</v>
      </c>
      <c r="G135" s="7">
        <v>2166</v>
      </c>
      <c r="H135" s="9">
        <v>41480</v>
      </c>
      <c r="I135" s="10">
        <v>21.08260533008957</v>
      </c>
      <c r="J135" s="23">
        <v>1110.3505473847176</v>
      </c>
    </row>
    <row r="136" spans="1:10" ht="15">
      <c r="A136" s="15">
        <v>49</v>
      </c>
      <c r="B136" s="7" t="s">
        <v>29</v>
      </c>
      <c r="C136" s="7">
        <v>2</v>
      </c>
      <c r="D136" s="7">
        <v>3</v>
      </c>
      <c r="E136" s="7">
        <v>2</v>
      </c>
      <c r="F136" s="7">
        <v>3</v>
      </c>
      <c r="G136" s="7">
        <v>2167</v>
      </c>
      <c r="H136" s="9">
        <v>41480</v>
      </c>
      <c r="I136" s="10">
        <v>19.990176817288802</v>
      </c>
      <c r="J136" s="23">
        <v>1452.6195153896529</v>
      </c>
    </row>
    <row r="137" spans="1:10" ht="15">
      <c r="A137" s="15">
        <v>50</v>
      </c>
      <c r="B137" s="7" t="s">
        <v>30</v>
      </c>
      <c r="C137" s="7">
        <v>2</v>
      </c>
      <c r="D137" s="7">
        <v>3</v>
      </c>
      <c r="E137" s="7">
        <v>2</v>
      </c>
      <c r="F137" s="7">
        <v>4</v>
      </c>
      <c r="G137" s="7">
        <v>2168</v>
      </c>
      <c r="H137" s="9">
        <v>41480</v>
      </c>
      <c r="I137" s="10">
        <v>22.003379756424447</v>
      </c>
      <c r="J137" s="23">
        <v>1437.5541440863972</v>
      </c>
    </row>
    <row r="138" spans="1:10" ht="15">
      <c r="A138" s="15">
        <v>59</v>
      </c>
      <c r="B138" s="7" t="s">
        <v>31</v>
      </c>
      <c r="C138" s="7">
        <v>3</v>
      </c>
      <c r="D138" s="7">
        <v>3</v>
      </c>
      <c r="E138" s="7">
        <v>2</v>
      </c>
      <c r="F138" s="7">
        <v>1</v>
      </c>
      <c r="G138" s="7">
        <v>2169</v>
      </c>
      <c r="H138" s="9">
        <v>41480</v>
      </c>
      <c r="I138" s="10">
        <v>17.180178901036488</v>
      </c>
      <c r="J138" s="23">
        <v>1660.750627100194</v>
      </c>
    </row>
    <row r="139" spans="1:10" ht="15">
      <c r="A139" s="15">
        <v>60</v>
      </c>
      <c r="B139" s="7" t="s">
        <v>32</v>
      </c>
      <c r="C139" s="7">
        <v>3</v>
      </c>
      <c r="D139" s="7">
        <v>3</v>
      </c>
      <c r="E139" s="7">
        <v>2</v>
      </c>
      <c r="F139" s="7">
        <v>2</v>
      </c>
      <c r="G139" s="7">
        <v>2170</v>
      </c>
      <c r="H139" s="9">
        <v>41480</v>
      </c>
      <c r="I139" s="10">
        <v>18.4131285757302</v>
      </c>
      <c r="J139" s="23">
        <v>1473.0502860584163</v>
      </c>
    </row>
    <row r="140" spans="1:10" ht="15">
      <c r="A140" s="15">
        <v>65</v>
      </c>
      <c r="B140" s="7" t="s">
        <v>33</v>
      </c>
      <c r="C140" s="7">
        <v>3</v>
      </c>
      <c r="D140" s="7">
        <v>3</v>
      </c>
      <c r="E140" s="7">
        <v>2</v>
      </c>
      <c r="F140" s="7">
        <v>3</v>
      </c>
      <c r="G140" s="7">
        <v>2171</v>
      </c>
      <c r="H140" s="9">
        <v>41480</v>
      </c>
      <c r="I140" s="10">
        <v>19.306594153636983</v>
      </c>
      <c r="J140" s="23">
        <v>1325.7194652164062</v>
      </c>
    </row>
    <row r="141" spans="1:10" ht="15">
      <c r="A141" s="15">
        <v>68</v>
      </c>
      <c r="B141" s="7" t="s">
        <v>34</v>
      </c>
      <c r="C141" s="7">
        <v>3</v>
      </c>
      <c r="D141" s="7">
        <v>3</v>
      </c>
      <c r="E141" s="7">
        <v>2</v>
      </c>
      <c r="F141" s="7">
        <v>4</v>
      </c>
      <c r="G141" s="7">
        <v>2172</v>
      </c>
      <c r="H141" s="9">
        <v>41480</v>
      </c>
      <c r="I141" s="10">
        <v>19.957056638811515</v>
      </c>
      <c r="J141" s="23">
        <v>1410.2986691426804</v>
      </c>
    </row>
    <row r="142" spans="1:10" ht="15">
      <c r="A142" s="15">
        <v>3</v>
      </c>
      <c r="B142" s="7" t="s">
        <v>77</v>
      </c>
      <c r="C142" s="7">
        <v>1</v>
      </c>
      <c r="D142" s="7">
        <v>2</v>
      </c>
      <c r="E142" s="7">
        <v>7</v>
      </c>
      <c r="F142" s="7">
        <v>1</v>
      </c>
      <c r="G142" s="7">
        <v>2173</v>
      </c>
      <c r="H142" s="9">
        <v>41480</v>
      </c>
      <c r="I142" s="10">
        <v>30.465457210921755</v>
      </c>
      <c r="J142" s="23">
        <v>1604.5140797752126</v>
      </c>
    </row>
    <row r="143" spans="1:10" ht="15">
      <c r="A143" s="15">
        <v>9</v>
      </c>
      <c r="B143" s="7" t="s">
        <v>78</v>
      </c>
      <c r="C143" s="7">
        <v>1</v>
      </c>
      <c r="D143" s="7">
        <v>2</v>
      </c>
      <c r="E143" s="7">
        <v>7</v>
      </c>
      <c r="F143" s="7">
        <v>2</v>
      </c>
      <c r="G143" s="7">
        <v>2174</v>
      </c>
      <c r="H143" s="9">
        <v>41480</v>
      </c>
      <c r="I143" s="10">
        <v>30.12345679012346</v>
      </c>
      <c r="J143" s="23">
        <v>1686.9135802469139</v>
      </c>
    </row>
    <row r="144" spans="1:10" ht="15">
      <c r="A144" s="15">
        <v>19</v>
      </c>
      <c r="B144" s="7" t="s">
        <v>79</v>
      </c>
      <c r="C144" s="7">
        <v>1</v>
      </c>
      <c r="D144" s="7">
        <v>2</v>
      </c>
      <c r="E144" s="7">
        <v>7</v>
      </c>
      <c r="F144" s="7">
        <v>3</v>
      </c>
      <c r="G144" s="7">
        <v>2175</v>
      </c>
      <c r="H144" s="9">
        <v>41480</v>
      </c>
      <c r="I144" s="10">
        <v>26.07767525134279</v>
      </c>
      <c r="J144" s="23">
        <v>1269.1135288986823</v>
      </c>
    </row>
    <row r="145" spans="1:10" ht="15">
      <c r="A145" s="15">
        <v>23</v>
      </c>
      <c r="B145" s="7" t="s">
        <v>80</v>
      </c>
      <c r="C145" s="7">
        <v>1</v>
      </c>
      <c r="D145" s="7">
        <v>2</v>
      </c>
      <c r="E145" s="7">
        <v>7</v>
      </c>
      <c r="F145" s="7">
        <v>4</v>
      </c>
      <c r="G145" s="7">
        <v>2176</v>
      </c>
      <c r="H145" s="9">
        <v>41480</v>
      </c>
      <c r="I145" s="10">
        <v>29.643236182545518</v>
      </c>
      <c r="J145" s="23">
        <v>1363.5888643970939</v>
      </c>
    </row>
    <row r="146" spans="1:10" ht="15">
      <c r="A146" s="15">
        <v>30</v>
      </c>
      <c r="B146" s="7" t="s">
        <v>81</v>
      </c>
      <c r="C146" s="7">
        <v>2</v>
      </c>
      <c r="D146" s="7">
        <v>2</v>
      </c>
      <c r="E146" s="7">
        <v>7</v>
      </c>
      <c r="F146" s="7">
        <v>1</v>
      </c>
      <c r="G146" s="7">
        <v>2177</v>
      </c>
      <c r="H146" s="9">
        <v>41480</v>
      </c>
      <c r="I146" s="10">
        <v>24.66023375917369</v>
      </c>
      <c r="J146" s="23">
        <v>2712.625713509106</v>
      </c>
    </row>
    <row r="147" spans="1:10" ht="15">
      <c r="A147" s="15">
        <v>42</v>
      </c>
      <c r="B147" s="7" t="s">
        <v>82</v>
      </c>
      <c r="C147" s="7">
        <v>2</v>
      </c>
      <c r="D147" s="7">
        <v>2</v>
      </c>
      <c r="E147" s="7">
        <v>7</v>
      </c>
      <c r="F147" s="7">
        <v>2</v>
      </c>
      <c r="G147" s="7">
        <v>2178</v>
      </c>
      <c r="H147" s="9">
        <v>41480</v>
      </c>
      <c r="I147" s="10">
        <v>24.244440747518436</v>
      </c>
      <c r="J147" s="23">
        <v>2537.584798240263</v>
      </c>
    </row>
    <row r="148" spans="1:10" ht="15">
      <c r="A148" s="15">
        <v>43</v>
      </c>
      <c r="B148" s="7" t="s">
        <v>83</v>
      </c>
      <c r="C148" s="7">
        <v>2</v>
      </c>
      <c r="D148" s="7">
        <v>2</v>
      </c>
      <c r="E148" s="7">
        <v>7</v>
      </c>
      <c r="F148" s="7">
        <v>3</v>
      </c>
      <c r="G148" s="7">
        <v>2179</v>
      </c>
      <c r="H148" s="9">
        <v>41480</v>
      </c>
      <c r="I148" s="10">
        <v>23.666611396672746</v>
      </c>
      <c r="J148" s="23">
        <v>2508.660808047311</v>
      </c>
    </row>
    <row r="149" spans="1:10" ht="15">
      <c r="A149" s="15">
        <v>52</v>
      </c>
      <c r="B149" s="7" t="s">
        <v>84</v>
      </c>
      <c r="C149" s="7">
        <v>2</v>
      </c>
      <c r="D149" s="7">
        <v>2</v>
      </c>
      <c r="E149" s="7">
        <v>7</v>
      </c>
      <c r="F149" s="7">
        <v>4</v>
      </c>
      <c r="G149" s="7">
        <v>2180</v>
      </c>
      <c r="H149" s="9">
        <v>41480</v>
      </c>
      <c r="I149" s="10">
        <v>24.292779426310585</v>
      </c>
      <c r="J149" s="23">
        <v>3044.6950214309263</v>
      </c>
    </row>
    <row r="150" spans="1:10" ht="15">
      <c r="A150" s="15">
        <v>7</v>
      </c>
      <c r="B150" s="7" t="s">
        <v>13</v>
      </c>
      <c r="C150" s="7">
        <v>1</v>
      </c>
      <c r="D150" s="7">
        <v>3</v>
      </c>
      <c r="E150" s="7">
        <v>1</v>
      </c>
      <c r="F150" s="7">
        <v>1</v>
      </c>
      <c r="G150" s="7">
        <v>2181</v>
      </c>
      <c r="H150" s="9">
        <v>41485</v>
      </c>
      <c r="I150" s="10">
        <v>26.75198467013414</v>
      </c>
      <c r="J150" s="23">
        <v>1177.087325485902</v>
      </c>
    </row>
    <row r="151" spans="1:10" ht="15">
      <c r="A151" s="15">
        <v>11</v>
      </c>
      <c r="B151" s="7" t="s">
        <v>15</v>
      </c>
      <c r="C151" s="7">
        <v>1</v>
      </c>
      <c r="D151" s="7">
        <v>3</v>
      </c>
      <c r="E151" s="7">
        <v>1</v>
      </c>
      <c r="F151" s="7">
        <v>2</v>
      </c>
      <c r="G151" s="7">
        <v>2182</v>
      </c>
      <c r="H151" s="9">
        <v>41485</v>
      </c>
      <c r="I151" s="10">
        <v>26.223750093416037</v>
      </c>
      <c r="J151" s="23">
        <v>1066.4325037989188</v>
      </c>
    </row>
    <row r="152" spans="1:10" ht="15">
      <c r="A152" s="15">
        <v>21</v>
      </c>
      <c r="B152" s="7" t="s">
        <v>16</v>
      </c>
      <c r="C152" s="7">
        <v>1</v>
      </c>
      <c r="D152" s="7">
        <v>3</v>
      </c>
      <c r="E152" s="7">
        <v>1</v>
      </c>
      <c r="F152" s="7">
        <v>3</v>
      </c>
      <c r="G152" s="7">
        <v>2183</v>
      </c>
      <c r="H152" s="9">
        <v>41485</v>
      </c>
      <c r="I152" s="10">
        <v>25.833470192149775</v>
      </c>
      <c r="J152" s="23">
        <v>654.4479115344609</v>
      </c>
    </row>
    <row r="153" spans="1:10" ht="15">
      <c r="A153" s="15">
        <v>26</v>
      </c>
      <c r="B153" s="7" t="s">
        <v>17</v>
      </c>
      <c r="C153" s="7">
        <v>1</v>
      </c>
      <c r="D153" s="7">
        <v>3</v>
      </c>
      <c r="E153" s="7">
        <v>1</v>
      </c>
      <c r="F153" s="7">
        <v>4</v>
      </c>
      <c r="G153" s="7">
        <v>2184</v>
      </c>
      <c r="H153" s="9">
        <v>41485</v>
      </c>
      <c r="I153" s="10">
        <v>26.45150693931182</v>
      </c>
      <c r="J153" s="23">
        <v>1005.1572636938491</v>
      </c>
    </row>
    <row r="154" spans="1:10" ht="15">
      <c r="A154" s="15">
        <v>34</v>
      </c>
      <c r="B154" s="7" t="s">
        <v>18</v>
      </c>
      <c r="C154" s="7">
        <v>2</v>
      </c>
      <c r="D154" s="7">
        <v>3</v>
      </c>
      <c r="E154" s="7">
        <v>1</v>
      </c>
      <c r="F154" s="7">
        <v>1</v>
      </c>
      <c r="G154" s="7">
        <v>2185</v>
      </c>
      <c r="H154" s="9">
        <v>41485</v>
      </c>
      <c r="I154" s="10">
        <v>19.53073531647494</v>
      </c>
      <c r="J154" s="23">
        <v>1536.4178448960286</v>
      </c>
    </row>
    <row r="155" spans="1:10" ht="15">
      <c r="A155" s="15">
        <v>38</v>
      </c>
      <c r="B155" s="7" t="s">
        <v>19</v>
      </c>
      <c r="C155" s="7">
        <v>2</v>
      </c>
      <c r="D155" s="7">
        <v>3</v>
      </c>
      <c r="E155" s="7">
        <v>1</v>
      </c>
      <c r="F155" s="7">
        <v>2</v>
      </c>
      <c r="G155" s="7">
        <v>2186</v>
      </c>
      <c r="H155" s="9">
        <v>41485</v>
      </c>
      <c r="I155" s="10">
        <v>20.656202310878573</v>
      </c>
      <c r="J155" s="23">
        <v>1501.017367923843</v>
      </c>
    </row>
    <row r="156" spans="1:10" ht="15">
      <c r="A156" s="15">
        <v>47</v>
      </c>
      <c r="B156" s="7" t="s">
        <v>20</v>
      </c>
      <c r="C156" s="7">
        <v>2</v>
      </c>
      <c r="D156" s="7">
        <v>3</v>
      </c>
      <c r="E156" s="7">
        <v>1</v>
      </c>
      <c r="F156" s="7">
        <v>3</v>
      </c>
      <c r="G156" s="7">
        <v>2187</v>
      </c>
      <c r="H156" s="9">
        <v>41485</v>
      </c>
      <c r="I156" s="10">
        <v>20.162686958803462</v>
      </c>
      <c r="J156" s="23">
        <v>1760.8746610688358</v>
      </c>
    </row>
    <row r="157" spans="1:10" ht="15">
      <c r="A157" s="15">
        <v>54</v>
      </c>
      <c r="B157" s="7" t="s">
        <v>21</v>
      </c>
      <c r="C157" s="7">
        <v>2</v>
      </c>
      <c r="D157" s="7">
        <v>3</v>
      </c>
      <c r="E157" s="7">
        <v>1</v>
      </c>
      <c r="F157" s="7">
        <v>4</v>
      </c>
      <c r="G157" s="7">
        <v>2188</v>
      </c>
      <c r="H157" s="9">
        <v>41485</v>
      </c>
      <c r="I157" s="10">
        <v>22.092194368539857</v>
      </c>
      <c r="J157" s="23">
        <v>1546.45360579779</v>
      </c>
    </row>
    <row r="158" spans="1:10" ht="15">
      <c r="A158" s="15">
        <v>5</v>
      </c>
      <c r="B158" s="7" t="s">
        <v>35</v>
      </c>
      <c r="C158" s="7">
        <v>1</v>
      </c>
      <c r="D158" s="7">
        <v>3</v>
      </c>
      <c r="E158" s="7">
        <v>3</v>
      </c>
      <c r="F158" s="7">
        <v>1</v>
      </c>
      <c r="G158" s="7">
        <v>2189</v>
      </c>
      <c r="H158" s="9">
        <v>41492</v>
      </c>
      <c r="I158" s="10">
        <v>30.08403361344538</v>
      </c>
      <c r="J158" s="23">
        <v>722.0168067226892</v>
      </c>
    </row>
    <row r="159" spans="1:10" ht="15">
      <c r="A159" s="15">
        <v>12</v>
      </c>
      <c r="B159" s="7" t="s">
        <v>36</v>
      </c>
      <c r="C159" s="7">
        <v>1</v>
      </c>
      <c r="D159" s="7">
        <v>3</v>
      </c>
      <c r="E159" s="7">
        <v>3</v>
      </c>
      <c r="F159" s="7">
        <v>2</v>
      </c>
      <c r="G159" s="7">
        <v>2190</v>
      </c>
      <c r="H159" s="9">
        <v>41492</v>
      </c>
      <c r="I159" s="10">
        <v>29.35490234760308</v>
      </c>
      <c r="J159" s="23">
        <v>782.7973959360821</v>
      </c>
    </row>
    <row r="160" spans="1:10" ht="15">
      <c r="A160" s="15">
        <v>20</v>
      </c>
      <c r="B160" s="7" t="s">
        <v>37</v>
      </c>
      <c r="C160" s="7">
        <v>1</v>
      </c>
      <c r="D160" s="7">
        <v>3</v>
      </c>
      <c r="E160" s="7">
        <v>3</v>
      </c>
      <c r="F160" s="7">
        <v>3</v>
      </c>
      <c r="G160" s="7">
        <v>2191</v>
      </c>
      <c r="H160" s="9">
        <v>41492</v>
      </c>
      <c r="I160" s="10">
        <v>28.482555695670452</v>
      </c>
      <c r="J160" s="23">
        <v>588.6394843771893</v>
      </c>
    </row>
    <row r="161" spans="1:10" ht="15">
      <c r="A161" s="15">
        <v>27</v>
      </c>
      <c r="B161" s="7" t="s">
        <v>38</v>
      </c>
      <c r="C161" s="7">
        <v>1</v>
      </c>
      <c r="D161" s="7">
        <v>3</v>
      </c>
      <c r="E161" s="7">
        <v>3</v>
      </c>
      <c r="F161" s="7">
        <v>4</v>
      </c>
      <c r="G161" s="7">
        <v>2192</v>
      </c>
      <c r="H161" s="9">
        <v>41492</v>
      </c>
      <c r="I161" s="10">
        <v>24.705681624296197</v>
      </c>
      <c r="J161" s="23">
        <v>741.170448728886</v>
      </c>
    </row>
    <row r="162" spans="1:10" ht="15">
      <c r="A162" s="15">
        <v>33</v>
      </c>
      <c r="B162" s="7" t="s">
        <v>39</v>
      </c>
      <c r="C162" s="7">
        <v>2</v>
      </c>
      <c r="D162" s="7">
        <v>3</v>
      </c>
      <c r="E162" s="7">
        <v>3</v>
      </c>
      <c r="F162" s="7">
        <v>1</v>
      </c>
      <c r="G162" s="7">
        <v>2193</v>
      </c>
      <c r="H162" s="9">
        <v>41492</v>
      </c>
      <c r="I162" s="10">
        <v>24.098409248098015</v>
      </c>
      <c r="J162" s="23">
        <v>1494.101373382077</v>
      </c>
    </row>
    <row r="163" spans="1:10" ht="15">
      <c r="A163" s="15">
        <v>36</v>
      </c>
      <c r="B163" s="7" t="s">
        <v>40</v>
      </c>
      <c r="C163" s="7">
        <v>2</v>
      </c>
      <c r="D163" s="7">
        <v>3</v>
      </c>
      <c r="E163" s="7">
        <v>3</v>
      </c>
      <c r="F163" s="7">
        <v>2</v>
      </c>
      <c r="G163" s="7">
        <v>2194</v>
      </c>
      <c r="H163" s="9">
        <v>41492</v>
      </c>
      <c r="I163" s="10">
        <v>23.784603716344332</v>
      </c>
      <c r="J163" s="23">
        <v>1791.7734799646064</v>
      </c>
    </row>
    <row r="164" spans="1:10" ht="15">
      <c r="A164" s="15">
        <v>48</v>
      </c>
      <c r="B164" s="7" t="s">
        <v>41</v>
      </c>
      <c r="C164" s="7">
        <v>2</v>
      </c>
      <c r="D164" s="7">
        <v>3</v>
      </c>
      <c r="E164" s="7">
        <v>3</v>
      </c>
      <c r="F164" s="7">
        <v>3</v>
      </c>
      <c r="G164" s="7">
        <v>2195</v>
      </c>
      <c r="H164" s="9">
        <v>41492</v>
      </c>
      <c r="I164" s="10">
        <v>24.76869302994997</v>
      </c>
      <c r="J164" s="23">
        <v>1849.3957462362641</v>
      </c>
    </row>
    <row r="165" spans="1:10" ht="15">
      <c r="A165" s="15">
        <v>51</v>
      </c>
      <c r="B165" s="7" t="s">
        <v>42</v>
      </c>
      <c r="C165" s="7">
        <v>2</v>
      </c>
      <c r="D165" s="7">
        <v>3</v>
      </c>
      <c r="E165" s="7">
        <v>3</v>
      </c>
      <c r="F165" s="7">
        <v>4</v>
      </c>
      <c r="G165" s="7">
        <v>2196</v>
      </c>
      <c r="H165" s="9">
        <v>41492</v>
      </c>
      <c r="I165" s="10">
        <v>22.89992444536026</v>
      </c>
      <c r="J165" s="23">
        <v>1938.8602697071688</v>
      </c>
    </row>
    <row r="166" spans="1:10" ht="15">
      <c r="A166" s="13">
        <v>6</v>
      </c>
      <c r="B166" s="14" t="s">
        <v>43</v>
      </c>
      <c r="C166" s="14">
        <v>1</v>
      </c>
      <c r="D166" s="7">
        <v>3</v>
      </c>
      <c r="E166" s="7">
        <v>4</v>
      </c>
      <c r="F166" s="7">
        <v>1</v>
      </c>
      <c r="G166" s="14">
        <v>2197</v>
      </c>
      <c r="H166" s="9">
        <v>41500</v>
      </c>
      <c r="I166" s="10">
        <v>23.26863854472535</v>
      </c>
      <c r="J166" s="23">
        <v>698.0591563417604</v>
      </c>
    </row>
    <row r="167" spans="1:10" ht="15">
      <c r="A167" s="13">
        <v>14</v>
      </c>
      <c r="B167" s="14" t="s">
        <v>45</v>
      </c>
      <c r="C167" s="14">
        <v>1</v>
      </c>
      <c r="D167" s="7">
        <v>3</v>
      </c>
      <c r="E167" s="7">
        <v>4</v>
      </c>
      <c r="F167" s="7">
        <v>2</v>
      </c>
      <c r="G167" s="14">
        <v>2198</v>
      </c>
      <c r="H167" s="9">
        <v>41500</v>
      </c>
      <c r="I167" s="10">
        <v>23.05661256503844</v>
      </c>
      <c r="J167" s="23">
        <v>814.6669772980248</v>
      </c>
    </row>
    <row r="168" spans="1:10" ht="15">
      <c r="A168" s="13">
        <v>18</v>
      </c>
      <c r="B168" s="14" t="s">
        <v>46</v>
      </c>
      <c r="C168" s="14">
        <v>1</v>
      </c>
      <c r="D168" s="7">
        <v>3</v>
      </c>
      <c r="E168" s="7">
        <v>4</v>
      </c>
      <c r="F168" s="7">
        <v>3</v>
      </c>
      <c r="G168" s="14">
        <v>2199</v>
      </c>
      <c r="H168" s="9">
        <v>41500</v>
      </c>
      <c r="I168" s="10">
        <v>22.44913989474511</v>
      </c>
      <c r="J168" s="23">
        <v>688.4402901055166</v>
      </c>
    </row>
    <row r="169" spans="1:10" ht="15">
      <c r="A169" s="13">
        <v>28</v>
      </c>
      <c r="B169" s="14" t="s">
        <v>47</v>
      </c>
      <c r="C169" s="14">
        <v>1</v>
      </c>
      <c r="D169" s="7">
        <v>3</v>
      </c>
      <c r="E169" s="7">
        <v>4</v>
      </c>
      <c r="F169" s="7">
        <v>4</v>
      </c>
      <c r="G169" s="14">
        <v>2200</v>
      </c>
      <c r="H169" s="9">
        <v>41500</v>
      </c>
      <c r="I169" s="10">
        <v>22.19692265231491</v>
      </c>
      <c r="J169" s="23">
        <v>695.5035764392004</v>
      </c>
    </row>
    <row r="170" spans="1:10" ht="15">
      <c r="A170" s="13">
        <v>31</v>
      </c>
      <c r="B170" s="14" t="s">
        <v>48</v>
      </c>
      <c r="C170" s="14">
        <v>2</v>
      </c>
      <c r="D170" s="7">
        <v>3</v>
      </c>
      <c r="E170" s="7">
        <v>4</v>
      </c>
      <c r="F170" s="7">
        <v>1</v>
      </c>
      <c r="G170" s="14">
        <v>2201</v>
      </c>
      <c r="H170" s="9">
        <v>41500</v>
      </c>
      <c r="I170" s="10">
        <v>20.058395769061256</v>
      </c>
      <c r="J170" s="23">
        <v>1377.3431761422064</v>
      </c>
    </row>
    <row r="171" spans="1:10" ht="15">
      <c r="A171" s="13">
        <v>39</v>
      </c>
      <c r="B171" s="14" t="s">
        <v>49</v>
      </c>
      <c r="C171" s="14">
        <v>2</v>
      </c>
      <c r="D171" s="7">
        <v>3</v>
      </c>
      <c r="E171" s="7">
        <v>4</v>
      </c>
      <c r="F171" s="7">
        <v>2</v>
      </c>
      <c r="G171" s="14">
        <v>2202</v>
      </c>
      <c r="H171" s="9">
        <v>41500</v>
      </c>
      <c r="I171" s="10">
        <v>21.04267825198058</v>
      </c>
      <c r="J171" s="23">
        <v>1360.759860294744</v>
      </c>
    </row>
    <row r="172" spans="1:10" ht="15">
      <c r="A172" s="13">
        <v>46</v>
      </c>
      <c r="B172" s="14" t="s">
        <v>50</v>
      </c>
      <c r="C172" s="14">
        <v>2</v>
      </c>
      <c r="D172" s="7">
        <v>3</v>
      </c>
      <c r="E172" s="7">
        <v>4</v>
      </c>
      <c r="F172" s="7">
        <v>3</v>
      </c>
      <c r="G172" s="14">
        <v>2203</v>
      </c>
      <c r="H172" s="9">
        <v>41500</v>
      </c>
      <c r="I172" s="10">
        <v>19.621064627950044</v>
      </c>
      <c r="J172" s="23">
        <v>1399.6359434604362</v>
      </c>
    </row>
    <row r="173" spans="1:10" ht="15">
      <c r="A173" s="13">
        <v>56</v>
      </c>
      <c r="B173" s="14" t="s">
        <v>51</v>
      </c>
      <c r="C173" s="14">
        <v>2</v>
      </c>
      <c r="D173" s="7">
        <v>3</v>
      </c>
      <c r="E173" s="7">
        <v>4</v>
      </c>
      <c r="F173" s="7">
        <v>4</v>
      </c>
      <c r="G173" s="14">
        <v>2204</v>
      </c>
      <c r="H173" s="9">
        <v>41500</v>
      </c>
      <c r="I173" s="10">
        <v>19.709382545705417</v>
      </c>
      <c r="J173" s="23">
        <v>1458.4943083822009</v>
      </c>
    </row>
    <row r="174" spans="1:10" ht="15">
      <c r="A174" s="13">
        <v>58</v>
      </c>
      <c r="B174" s="14" t="s">
        <v>52</v>
      </c>
      <c r="C174" s="14">
        <v>3</v>
      </c>
      <c r="D174" s="7">
        <v>3</v>
      </c>
      <c r="E174" s="7">
        <v>4</v>
      </c>
      <c r="F174" s="7">
        <v>1</v>
      </c>
      <c r="G174" s="14">
        <v>2205</v>
      </c>
      <c r="H174" s="9">
        <v>41500</v>
      </c>
      <c r="I174" s="10">
        <v>19.246674863082596</v>
      </c>
      <c r="J174" s="23">
        <v>1616.720688498938</v>
      </c>
    </row>
    <row r="175" spans="1:10" ht="15">
      <c r="A175" s="13">
        <v>62</v>
      </c>
      <c r="B175" s="14" t="s">
        <v>53</v>
      </c>
      <c r="C175" s="14">
        <v>3</v>
      </c>
      <c r="D175" s="7">
        <v>3</v>
      </c>
      <c r="E175" s="7">
        <v>4</v>
      </c>
      <c r="F175" s="7">
        <v>2</v>
      </c>
      <c r="G175" s="14">
        <v>2206</v>
      </c>
      <c r="H175" s="9">
        <v>41500</v>
      </c>
      <c r="I175" s="10">
        <v>18.817821368948245</v>
      </c>
      <c r="J175" s="23">
        <v>1442.699638286032</v>
      </c>
    </row>
    <row r="176" spans="1:10" ht="15">
      <c r="A176" s="13">
        <v>63</v>
      </c>
      <c r="B176" s="14" t="s">
        <v>54</v>
      </c>
      <c r="C176" s="14">
        <v>3</v>
      </c>
      <c r="D176" s="7">
        <v>3</v>
      </c>
      <c r="E176" s="7">
        <v>4</v>
      </c>
      <c r="F176" s="7">
        <v>3</v>
      </c>
      <c r="G176" s="14">
        <v>2207</v>
      </c>
      <c r="H176" s="9">
        <v>41500</v>
      </c>
      <c r="I176" s="10">
        <v>19.299485212476032</v>
      </c>
      <c r="J176" s="23">
        <v>1428.1619057232263</v>
      </c>
    </row>
    <row r="177" spans="1:10" ht="15">
      <c r="A177" s="13">
        <v>67</v>
      </c>
      <c r="B177" s="14" t="s">
        <v>55</v>
      </c>
      <c r="C177" s="14">
        <v>3</v>
      </c>
      <c r="D177" s="7">
        <v>3</v>
      </c>
      <c r="E177" s="7">
        <v>4</v>
      </c>
      <c r="F177" s="7">
        <v>4</v>
      </c>
      <c r="G177" s="14">
        <v>2208</v>
      </c>
      <c r="H177" s="9">
        <v>41500</v>
      </c>
      <c r="I177" s="10">
        <v>19.629629629629633</v>
      </c>
      <c r="J177" s="23">
        <v>1203.9506172839508</v>
      </c>
    </row>
    <row r="178" spans="1:10" ht="15">
      <c r="A178" s="13">
        <v>2</v>
      </c>
      <c r="B178" s="14" t="s">
        <v>68</v>
      </c>
      <c r="C178" s="14">
        <v>1</v>
      </c>
      <c r="D178" s="7">
        <v>3</v>
      </c>
      <c r="E178" s="7">
        <v>5</v>
      </c>
      <c r="F178" s="7">
        <v>1</v>
      </c>
      <c r="G178" s="14">
        <v>2209</v>
      </c>
      <c r="H178" s="9">
        <v>41500</v>
      </c>
      <c r="I178" s="10">
        <v>24.47721598002497</v>
      </c>
      <c r="J178" s="23">
        <v>603.7713275072825</v>
      </c>
    </row>
    <row r="179" spans="1:10" ht="15">
      <c r="A179" s="13">
        <v>13</v>
      </c>
      <c r="B179" s="14" t="s">
        <v>70</v>
      </c>
      <c r="C179" s="14">
        <v>1</v>
      </c>
      <c r="D179" s="7">
        <v>3</v>
      </c>
      <c r="E179" s="7">
        <v>5</v>
      </c>
      <c r="F179" s="7">
        <v>2</v>
      </c>
      <c r="G179" s="14">
        <v>2210</v>
      </c>
      <c r="H179" s="9">
        <v>41500</v>
      </c>
      <c r="I179" s="10">
        <v>23.050646071587703</v>
      </c>
      <c r="J179" s="23">
        <v>507.11421357492947</v>
      </c>
    </row>
    <row r="180" spans="1:10" ht="15">
      <c r="A180" s="13">
        <v>17</v>
      </c>
      <c r="B180" s="14" t="s">
        <v>71</v>
      </c>
      <c r="C180" s="14">
        <v>1</v>
      </c>
      <c r="D180" s="7">
        <v>3</v>
      </c>
      <c r="E180" s="7">
        <v>5</v>
      </c>
      <c r="F180" s="7">
        <v>3</v>
      </c>
      <c r="G180" s="14">
        <v>2211</v>
      </c>
      <c r="H180" s="9">
        <v>41500</v>
      </c>
      <c r="I180" s="10">
        <v>22.727272727272727</v>
      </c>
      <c r="J180" s="23">
        <v>560.6060606060606</v>
      </c>
    </row>
    <row r="181" spans="1:10" ht="15">
      <c r="A181" s="13">
        <v>25</v>
      </c>
      <c r="B181" s="14" t="s">
        <v>72</v>
      </c>
      <c r="C181" s="14">
        <v>1</v>
      </c>
      <c r="D181" s="7">
        <v>3</v>
      </c>
      <c r="E181" s="7">
        <v>5</v>
      </c>
      <c r="F181" s="7">
        <v>4</v>
      </c>
      <c r="G181" s="14">
        <v>2212</v>
      </c>
      <c r="H181" s="9">
        <v>41500</v>
      </c>
      <c r="I181" s="10">
        <v>22.680332323938195</v>
      </c>
      <c r="J181" s="23">
        <v>483.8470895773482</v>
      </c>
    </row>
    <row r="182" spans="1:10" ht="15">
      <c r="A182" s="13">
        <v>29</v>
      </c>
      <c r="B182" s="14" t="s">
        <v>73</v>
      </c>
      <c r="C182" s="14">
        <v>2</v>
      </c>
      <c r="D182" s="7">
        <v>3</v>
      </c>
      <c r="E182" s="7">
        <v>5</v>
      </c>
      <c r="F182" s="7">
        <v>1</v>
      </c>
      <c r="G182" s="14">
        <v>2213</v>
      </c>
      <c r="H182" s="9">
        <v>41500</v>
      </c>
      <c r="I182" s="10">
        <v>18.843321742687667</v>
      </c>
      <c r="J182" s="23">
        <v>778.8572986977568</v>
      </c>
    </row>
    <row r="183" spans="1:10" ht="15">
      <c r="A183" s="13">
        <v>40</v>
      </c>
      <c r="B183" s="14" t="s">
        <v>74</v>
      </c>
      <c r="C183" s="14">
        <v>2</v>
      </c>
      <c r="D183" s="7">
        <v>3</v>
      </c>
      <c r="E183" s="7">
        <v>5</v>
      </c>
      <c r="F183" s="7">
        <v>2</v>
      </c>
      <c r="G183" s="14">
        <v>2214</v>
      </c>
      <c r="H183" s="9">
        <v>41500</v>
      </c>
      <c r="I183" s="10">
        <v>19.777698465303626</v>
      </c>
      <c r="J183" s="23">
        <v>857.0336001631571</v>
      </c>
    </row>
    <row r="184" spans="1:10" ht="15">
      <c r="A184" s="13">
        <v>45</v>
      </c>
      <c r="B184" s="14" t="s">
        <v>75</v>
      </c>
      <c r="C184" s="14">
        <v>2</v>
      </c>
      <c r="D184" s="7">
        <v>3</v>
      </c>
      <c r="E184" s="7">
        <v>5</v>
      </c>
      <c r="F184" s="7">
        <v>3</v>
      </c>
      <c r="G184" s="14">
        <v>2215</v>
      </c>
      <c r="H184" s="9">
        <v>41500</v>
      </c>
      <c r="I184" s="10">
        <v>19.16740294163505</v>
      </c>
      <c r="J184" s="23">
        <v>920.0353411984826</v>
      </c>
    </row>
    <row r="185" spans="1:10" ht="15">
      <c r="A185" s="13">
        <v>53</v>
      </c>
      <c r="B185" s="14" t="s">
        <v>76</v>
      </c>
      <c r="C185" s="14">
        <v>2</v>
      </c>
      <c r="D185" s="7">
        <v>3</v>
      </c>
      <c r="E185" s="7">
        <v>5</v>
      </c>
      <c r="F185" s="7">
        <v>4</v>
      </c>
      <c r="G185" s="14">
        <v>2216</v>
      </c>
      <c r="H185" s="9">
        <v>41500</v>
      </c>
      <c r="I185" s="10">
        <v>18.429852964594726</v>
      </c>
      <c r="J185" s="23">
        <v>1007.4986287311782</v>
      </c>
    </row>
    <row r="186" spans="1:10" ht="15">
      <c r="A186" s="15">
        <v>7</v>
      </c>
      <c r="B186" s="7" t="s">
        <v>13</v>
      </c>
      <c r="C186" s="7">
        <v>1</v>
      </c>
      <c r="D186" s="7">
        <v>4</v>
      </c>
      <c r="E186" s="7">
        <v>1</v>
      </c>
      <c r="F186" s="7">
        <v>1</v>
      </c>
      <c r="G186" s="7">
        <v>2217</v>
      </c>
      <c r="H186" s="9">
        <v>41523</v>
      </c>
      <c r="I186" s="10">
        <v>16.319937976482752</v>
      </c>
      <c r="J186" s="23">
        <v>1751.673342809149</v>
      </c>
    </row>
    <row r="187" spans="1:10" ht="15">
      <c r="A187" s="15">
        <v>11</v>
      </c>
      <c r="B187" s="7" t="s">
        <v>15</v>
      </c>
      <c r="C187" s="7">
        <v>1</v>
      </c>
      <c r="D187" s="7">
        <v>4</v>
      </c>
      <c r="E187" s="7">
        <v>1</v>
      </c>
      <c r="F187" s="7">
        <v>2</v>
      </c>
      <c r="G187" s="7">
        <v>2218</v>
      </c>
      <c r="H187" s="9">
        <v>41523</v>
      </c>
      <c r="I187" s="10">
        <v>17.041800643086816</v>
      </c>
      <c r="J187" s="23">
        <v>1851.875669882101</v>
      </c>
    </row>
    <row r="188" spans="1:10" ht="15">
      <c r="A188" s="15">
        <v>21</v>
      </c>
      <c r="B188" s="7" t="s">
        <v>16</v>
      </c>
      <c r="C188" s="7">
        <v>1</v>
      </c>
      <c r="D188" s="7">
        <v>4</v>
      </c>
      <c r="E188" s="7">
        <v>1</v>
      </c>
      <c r="F188" s="7">
        <v>3</v>
      </c>
      <c r="G188" s="7">
        <v>2219</v>
      </c>
      <c r="H188" s="9">
        <v>41523</v>
      </c>
      <c r="I188" s="10">
        <v>17.153284671532845</v>
      </c>
      <c r="J188" s="23">
        <v>1578.1021897810217</v>
      </c>
    </row>
    <row r="189" spans="1:10" ht="15">
      <c r="A189" s="15">
        <v>26</v>
      </c>
      <c r="B189" s="7" t="s">
        <v>17</v>
      </c>
      <c r="C189" s="7">
        <v>1</v>
      </c>
      <c r="D189" s="7">
        <v>4</v>
      </c>
      <c r="E189" s="7">
        <v>1</v>
      </c>
      <c r="F189" s="7">
        <v>4</v>
      </c>
      <c r="G189" s="7">
        <v>2220</v>
      </c>
      <c r="H189" s="9">
        <v>41523</v>
      </c>
      <c r="I189" s="10">
        <v>15.953493947021455</v>
      </c>
      <c r="J189" s="23">
        <v>1605.985057333493</v>
      </c>
    </row>
    <row r="190" spans="1:10" ht="15">
      <c r="A190" s="15">
        <v>34</v>
      </c>
      <c r="B190" s="7" t="s">
        <v>18</v>
      </c>
      <c r="C190" s="7">
        <v>2</v>
      </c>
      <c r="D190" s="7">
        <v>4</v>
      </c>
      <c r="E190" s="7">
        <v>1</v>
      </c>
      <c r="F190" s="7">
        <v>1</v>
      </c>
      <c r="G190" s="7">
        <v>2221</v>
      </c>
      <c r="H190" s="9">
        <v>41523</v>
      </c>
      <c r="I190" s="10">
        <v>14.30064117786749</v>
      </c>
      <c r="J190" s="23">
        <v>1906.7521570489987</v>
      </c>
    </row>
    <row r="191" spans="1:10" ht="15">
      <c r="A191" s="15">
        <v>38</v>
      </c>
      <c r="B191" s="7" t="s">
        <v>19</v>
      </c>
      <c r="C191" s="7">
        <v>2</v>
      </c>
      <c r="D191" s="7">
        <v>4</v>
      </c>
      <c r="E191" s="7">
        <v>1</v>
      </c>
      <c r="F191" s="7">
        <v>2</v>
      </c>
      <c r="G191" s="7">
        <v>2222</v>
      </c>
      <c r="H191" s="9">
        <v>41523</v>
      </c>
      <c r="I191" s="10">
        <v>15.786403648319014</v>
      </c>
      <c r="J191" s="23">
        <v>2157.4751652702657</v>
      </c>
    </row>
    <row r="192" spans="1:10" ht="15">
      <c r="A192" s="15">
        <v>47</v>
      </c>
      <c r="B192" s="7" t="s">
        <v>20</v>
      </c>
      <c r="C192" s="7">
        <v>2</v>
      </c>
      <c r="D192" s="7">
        <v>4</v>
      </c>
      <c r="E192" s="7">
        <v>1</v>
      </c>
      <c r="F192" s="7">
        <v>3</v>
      </c>
      <c r="G192" s="7">
        <v>2223</v>
      </c>
      <c r="H192" s="9">
        <v>41523</v>
      </c>
      <c r="I192" s="10">
        <v>14.52793308786763</v>
      </c>
      <c r="J192" s="23">
        <v>1830.5195690713213</v>
      </c>
    </row>
    <row r="193" spans="1:10" ht="15">
      <c r="A193" s="15">
        <v>54</v>
      </c>
      <c r="B193" s="7" t="s">
        <v>21</v>
      </c>
      <c r="C193" s="7">
        <v>2</v>
      </c>
      <c r="D193" s="7">
        <v>4</v>
      </c>
      <c r="E193" s="7">
        <v>1</v>
      </c>
      <c r="F193" s="7">
        <v>4</v>
      </c>
      <c r="G193" s="7">
        <v>2224</v>
      </c>
      <c r="H193" s="9">
        <v>41523</v>
      </c>
      <c r="I193" s="10">
        <v>14.544242797088074</v>
      </c>
      <c r="J193" s="23">
        <v>2065.2824771865066</v>
      </c>
    </row>
    <row r="194" spans="1:10" ht="15">
      <c r="A194" s="15">
        <v>1</v>
      </c>
      <c r="B194" s="7" t="s">
        <v>22</v>
      </c>
      <c r="C194" s="7">
        <v>1</v>
      </c>
      <c r="D194" s="7">
        <v>4</v>
      </c>
      <c r="E194" s="7">
        <v>2</v>
      </c>
      <c r="F194" s="7">
        <v>1</v>
      </c>
      <c r="G194" s="7">
        <v>2225</v>
      </c>
      <c r="H194" s="9">
        <v>41523</v>
      </c>
      <c r="I194" s="10">
        <v>17.20644779650991</v>
      </c>
      <c r="J194" s="23">
        <v>1812.412501232377</v>
      </c>
    </row>
    <row r="195" spans="1:10" ht="15">
      <c r="A195" s="15">
        <v>8</v>
      </c>
      <c r="B195" s="7" t="s">
        <v>24</v>
      </c>
      <c r="C195" s="7">
        <v>1</v>
      </c>
      <c r="D195" s="7">
        <v>4</v>
      </c>
      <c r="E195" s="7">
        <v>2</v>
      </c>
      <c r="F195" s="7">
        <v>2</v>
      </c>
      <c r="G195" s="7">
        <v>2226</v>
      </c>
      <c r="H195" s="9">
        <v>41523</v>
      </c>
      <c r="I195" s="10">
        <v>16.744793211891057</v>
      </c>
      <c r="J195" s="23">
        <v>1808.437666884234</v>
      </c>
    </row>
    <row r="196" spans="1:10" ht="15">
      <c r="A196" s="15">
        <v>16</v>
      </c>
      <c r="B196" s="7" t="s">
        <v>25</v>
      </c>
      <c r="C196" s="7">
        <v>1</v>
      </c>
      <c r="D196" s="7">
        <v>4</v>
      </c>
      <c r="E196" s="7">
        <v>2</v>
      </c>
      <c r="F196" s="7">
        <v>3</v>
      </c>
      <c r="G196" s="7">
        <v>2227</v>
      </c>
      <c r="H196" s="9">
        <v>41523</v>
      </c>
      <c r="I196" s="10">
        <v>16.87648860156516</v>
      </c>
      <c r="J196" s="23">
        <v>1732.6528297606899</v>
      </c>
    </row>
    <row r="197" spans="1:10" ht="15">
      <c r="A197" s="15">
        <v>24</v>
      </c>
      <c r="B197" s="7" t="s">
        <v>26</v>
      </c>
      <c r="C197" s="7">
        <v>1</v>
      </c>
      <c r="D197" s="7">
        <v>4</v>
      </c>
      <c r="E197" s="7">
        <v>2</v>
      </c>
      <c r="F197" s="7">
        <v>4</v>
      </c>
      <c r="G197" s="7">
        <v>2228</v>
      </c>
      <c r="H197" s="9">
        <v>41523</v>
      </c>
      <c r="I197" s="10">
        <v>16.47194024133308</v>
      </c>
      <c r="J197" s="23">
        <v>1866.819894017749</v>
      </c>
    </row>
    <row r="198" spans="1:10" ht="15">
      <c r="A198" s="15">
        <v>35</v>
      </c>
      <c r="B198" s="7" t="s">
        <v>27</v>
      </c>
      <c r="C198" s="7">
        <v>2</v>
      </c>
      <c r="D198" s="7">
        <v>4</v>
      </c>
      <c r="E198" s="7">
        <v>2</v>
      </c>
      <c r="F198" s="7">
        <v>1</v>
      </c>
      <c r="G198" s="7">
        <v>2229</v>
      </c>
      <c r="H198" s="9">
        <v>41523</v>
      </c>
      <c r="I198" s="10">
        <v>16.894286659420633</v>
      </c>
      <c r="J198" s="23">
        <v>2579.1944300048835</v>
      </c>
    </row>
    <row r="199" spans="1:10" ht="15">
      <c r="A199" s="15">
        <v>37</v>
      </c>
      <c r="B199" s="7" t="s">
        <v>28</v>
      </c>
      <c r="C199" s="7">
        <v>2</v>
      </c>
      <c r="D199" s="7">
        <v>4</v>
      </c>
      <c r="E199" s="7">
        <v>2</v>
      </c>
      <c r="F199" s="7">
        <v>2</v>
      </c>
      <c r="G199" s="7">
        <v>2230</v>
      </c>
      <c r="H199" s="9">
        <v>41523</v>
      </c>
      <c r="I199" s="10">
        <v>16.095943635704295</v>
      </c>
      <c r="J199" s="23">
        <v>2382.1996580842356</v>
      </c>
    </row>
    <row r="200" spans="1:10" ht="15">
      <c r="A200" s="15">
        <v>49</v>
      </c>
      <c r="B200" s="7" t="s">
        <v>29</v>
      </c>
      <c r="C200" s="7">
        <v>2</v>
      </c>
      <c r="D200" s="7">
        <v>4</v>
      </c>
      <c r="E200" s="7">
        <v>2</v>
      </c>
      <c r="F200" s="7">
        <v>3</v>
      </c>
      <c r="G200" s="7">
        <v>2231</v>
      </c>
      <c r="H200" s="9">
        <v>41523</v>
      </c>
      <c r="I200" s="10">
        <v>15.176198980703056</v>
      </c>
      <c r="J200" s="23">
        <v>2397.8394389510822</v>
      </c>
    </row>
    <row r="201" spans="1:10" ht="15">
      <c r="A201" s="15">
        <v>50</v>
      </c>
      <c r="B201" s="7" t="s">
        <v>30</v>
      </c>
      <c r="C201" s="7">
        <v>2</v>
      </c>
      <c r="D201" s="7">
        <v>4</v>
      </c>
      <c r="E201" s="7">
        <v>2</v>
      </c>
      <c r="F201" s="7">
        <v>4</v>
      </c>
      <c r="G201" s="7">
        <v>2232</v>
      </c>
      <c r="H201" s="9">
        <v>41523</v>
      </c>
      <c r="I201" s="10">
        <v>15.616110196137145</v>
      </c>
      <c r="J201" s="23">
        <v>2415.2917103358786</v>
      </c>
    </row>
    <row r="202" spans="1:10" ht="15">
      <c r="A202" s="15">
        <v>59</v>
      </c>
      <c r="B202" s="7" t="s">
        <v>31</v>
      </c>
      <c r="C202" s="7">
        <v>3</v>
      </c>
      <c r="D202" s="7">
        <v>4</v>
      </c>
      <c r="E202" s="7">
        <v>2</v>
      </c>
      <c r="F202" s="7">
        <v>1</v>
      </c>
      <c r="G202" s="7">
        <v>2233</v>
      </c>
      <c r="H202" s="9">
        <v>41523</v>
      </c>
      <c r="I202" s="10">
        <v>16.57310879443999</v>
      </c>
      <c r="J202" s="23">
        <v>2596.4537111289314</v>
      </c>
    </row>
    <row r="203" spans="1:10" ht="15">
      <c r="A203" s="15">
        <v>60</v>
      </c>
      <c r="B203" s="7" t="s">
        <v>32</v>
      </c>
      <c r="C203" s="7">
        <v>3</v>
      </c>
      <c r="D203" s="7">
        <v>4</v>
      </c>
      <c r="E203" s="7">
        <v>2</v>
      </c>
      <c r="F203" s="7">
        <v>2</v>
      </c>
      <c r="G203" s="7">
        <v>2234</v>
      </c>
      <c r="H203" s="9">
        <v>41523</v>
      </c>
      <c r="I203" s="10">
        <v>16.268160495513957</v>
      </c>
      <c r="J203" s="23">
        <v>2331.7696710236673</v>
      </c>
    </row>
    <row r="204" spans="1:10" ht="15">
      <c r="A204" s="15">
        <v>65</v>
      </c>
      <c r="B204" s="7" t="s">
        <v>33</v>
      </c>
      <c r="C204" s="7">
        <v>3</v>
      </c>
      <c r="D204" s="7">
        <v>4</v>
      </c>
      <c r="E204" s="7">
        <v>2</v>
      </c>
      <c r="F204" s="7">
        <v>3</v>
      </c>
      <c r="G204" s="7">
        <v>2235</v>
      </c>
      <c r="H204" s="9">
        <v>41523</v>
      </c>
      <c r="I204" s="10">
        <v>16.246063777886192</v>
      </c>
      <c r="J204" s="23">
        <v>2176.97254623675</v>
      </c>
    </row>
    <row r="205" spans="1:10" ht="15">
      <c r="A205" s="15">
        <v>68</v>
      </c>
      <c r="B205" s="7" t="s">
        <v>34</v>
      </c>
      <c r="C205" s="7">
        <v>3</v>
      </c>
      <c r="D205" s="7">
        <v>4</v>
      </c>
      <c r="E205" s="7">
        <v>2</v>
      </c>
      <c r="F205" s="7">
        <v>4</v>
      </c>
      <c r="G205" s="7">
        <v>2236</v>
      </c>
      <c r="H205" s="9">
        <v>41523</v>
      </c>
      <c r="I205" s="10">
        <v>16.981220878241636</v>
      </c>
      <c r="J205" s="23">
        <v>1958.5008079572024</v>
      </c>
    </row>
    <row r="206" spans="1:10" ht="15">
      <c r="A206" s="15">
        <v>5</v>
      </c>
      <c r="B206" s="7" t="s">
        <v>35</v>
      </c>
      <c r="C206" s="7">
        <v>1</v>
      </c>
      <c r="D206" s="7">
        <v>4</v>
      </c>
      <c r="E206" s="7">
        <v>3</v>
      </c>
      <c r="F206" s="7">
        <v>1</v>
      </c>
      <c r="G206" s="7">
        <v>2237</v>
      </c>
      <c r="H206" s="9">
        <v>41523</v>
      </c>
      <c r="I206" s="10">
        <v>17.249873215967543</v>
      </c>
      <c r="J206" s="23">
        <v>1563.9885049143907</v>
      </c>
    </row>
    <row r="207" spans="1:10" ht="15">
      <c r="A207" s="15">
        <v>12</v>
      </c>
      <c r="B207" s="7" t="s">
        <v>36</v>
      </c>
      <c r="C207" s="7">
        <v>1</v>
      </c>
      <c r="D207" s="7">
        <v>4</v>
      </c>
      <c r="E207" s="7">
        <v>3</v>
      </c>
      <c r="F207" s="7">
        <v>2</v>
      </c>
      <c r="G207" s="7">
        <v>2238</v>
      </c>
      <c r="H207" s="9">
        <v>41523</v>
      </c>
      <c r="I207" s="10">
        <v>17.22136222910217</v>
      </c>
      <c r="J207" s="23">
        <v>1572.8844169246647</v>
      </c>
    </row>
    <row r="208" spans="1:10" ht="15">
      <c r="A208" s="15">
        <v>20</v>
      </c>
      <c r="B208" s="7" t="s">
        <v>37</v>
      </c>
      <c r="C208" s="7">
        <v>1</v>
      </c>
      <c r="D208" s="7">
        <v>4</v>
      </c>
      <c r="E208" s="7">
        <v>3</v>
      </c>
      <c r="F208" s="7">
        <v>3</v>
      </c>
      <c r="G208" s="7">
        <v>2239</v>
      </c>
      <c r="H208" s="9">
        <v>41523</v>
      </c>
      <c r="I208" s="10">
        <v>15.837468982630277</v>
      </c>
      <c r="J208" s="23">
        <v>1404.2555831265513</v>
      </c>
    </row>
    <row r="209" spans="1:10" ht="15">
      <c r="A209" s="15">
        <v>27</v>
      </c>
      <c r="B209" s="7" t="s">
        <v>38</v>
      </c>
      <c r="C209" s="7">
        <v>1</v>
      </c>
      <c r="D209" s="7">
        <v>4</v>
      </c>
      <c r="E209" s="7">
        <v>3</v>
      </c>
      <c r="F209" s="7">
        <v>4</v>
      </c>
      <c r="G209" s="7">
        <v>2240</v>
      </c>
      <c r="H209" s="9">
        <v>41523</v>
      </c>
      <c r="I209" s="10">
        <v>15.207567632704706</v>
      </c>
      <c r="J209" s="23">
        <v>1470.064871161455</v>
      </c>
    </row>
    <row r="210" spans="1:10" ht="15">
      <c r="A210" s="15">
        <v>33</v>
      </c>
      <c r="B210" s="7" t="s">
        <v>39</v>
      </c>
      <c r="C210" s="7">
        <v>2</v>
      </c>
      <c r="D210" s="7">
        <v>4</v>
      </c>
      <c r="E210" s="7">
        <v>3</v>
      </c>
      <c r="F210" s="7">
        <v>1</v>
      </c>
      <c r="G210" s="7">
        <v>2241</v>
      </c>
      <c r="H210" s="9">
        <v>41523</v>
      </c>
      <c r="I210" s="10">
        <v>14.67838348745721</v>
      </c>
      <c r="J210" s="23">
        <v>1350.4112808460634</v>
      </c>
    </row>
    <row r="211" spans="1:10" ht="15">
      <c r="A211" s="15">
        <v>36</v>
      </c>
      <c r="B211" s="7" t="s">
        <v>40</v>
      </c>
      <c r="C211" s="7">
        <v>2</v>
      </c>
      <c r="D211" s="7">
        <v>4</v>
      </c>
      <c r="E211" s="7">
        <v>3</v>
      </c>
      <c r="F211" s="7">
        <v>2</v>
      </c>
      <c r="G211" s="7">
        <v>2242</v>
      </c>
      <c r="H211" s="9">
        <v>41523</v>
      </c>
      <c r="I211" s="10">
        <v>13.986013986013987</v>
      </c>
      <c r="J211" s="23">
        <v>1557.1095571095573</v>
      </c>
    </row>
    <row r="212" spans="1:10" ht="15">
      <c r="A212" s="15">
        <v>48</v>
      </c>
      <c r="B212" s="7" t="s">
        <v>41</v>
      </c>
      <c r="C212" s="7">
        <v>2</v>
      </c>
      <c r="D212" s="7">
        <v>4</v>
      </c>
      <c r="E212" s="7">
        <v>3</v>
      </c>
      <c r="F212" s="7">
        <v>3</v>
      </c>
      <c r="G212" s="7">
        <v>2243</v>
      </c>
      <c r="H212" s="9">
        <v>41523</v>
      </c>
      <c r="I212" s="10">
        <v>13.537049590655473</v>
      </c>
      <c r="J212" s="23">
        <v>1443.9519563365836</v>
      </c>
    </row>
    <row r="213" spans="1:10" ht="15">
      <c r="A213" s="15">
        <v>51</v>
      </c>
      <c r="B213" s="7" t="s">
        <v>42</v>
      </c>
      <c r="C213" s="7">
        <v>2</v>
      </c>
      <c r="D213" s="7">
        <v>4</v>
      </c>
      <c r="E213" s="7">
        <v>3</v>
      </c>
      <c r="F213" s="7">
        <v>4</v>
      </c>
      <c r="G213" s="7">
        <v>2244</v>
      </c>
      <c r="H213" s="9">
        <v>41523</v>
      </c>
      <c r="I213" s="10">
        <v>13.87247426610751</v>
      </c>
      <c r="J213" s="23">
        <v>1590.7103825136612</v>
      </c>
    </row>
    <row r="214" spans="1:10" ht="15">
      <c r="A214" s="15">
        <v>4</v>
      </c>
      <c r="B214" s="7" t="s">
        <v>56</v>
      </c>
      <c r="C214" s="7">
        <v>1</v>
      </c>
      <c r="D214" s="7">
        <v>3</v>
      </c>
      <c r="E214" s="7">
        <v>6</v>
      </c>
      <c r="F214" s="7">
        <v>1</v>
      </c>
      <c r="G214" s="7">
        <v>2245</v>
      </c>
      <c r="H214" s="9">
        <v>41523</v>
      </c>
      <c r="I214" s="10">
        <v>17.531645569620252</v>
      </c>
      <c r="J214" s="23">
        <v>1718.1012658227844</v>
      </c>
    </row>
    <row r="215" spans="1:10" ht="15">
      <c r="A215" s="15">
        <v>10</v>
      </c>
      <c r="B215" s="7" t="s">
        <v>57</v>
      </c>
      <c r="C215" s="7">
        <v>1</v>
      </c>
      <c r="D215" s="7">
        <v>3</v>
      </c>
      <c r="E215" s="7">
        <v>6</v>
      </c>
      <c r="F215" s="7">
        <v>2</v>
      </c>
      <c r="G215" s="7">
        <v>2246</v>
      </c>
      <c r="H215" s="9">
        <v>41523</v>
      </c>
      <c r="I215" s="10">
        <v>18.275154004106774</v>
      </c>
      <c r="J215" s="23">
        <v>1608.2135523613958</v>
      </c>
    </row>
    <row r="216" spans="1:10" ht="15">
      <c r="A216" s="15">
        <v>15</v>
      </c>
      <c r="B216" s="7" t="s">
        <v>58</v>
      </c>
      <c r="C216" s="7">
        <v>1</v>
      </c>
      <c r="D216" s="7">
        <v>3</v>
      </c>
      <c r="E216" s="7">
        <v>6</v>
      </c>
      <c r="F216" s="7">
        <v>3</v>
      </c>
      <c r="G216" s="7">
        <v>2247</v>
      </c>
      <c r="H216" s="9">
        <v>41523</v>
      </c>
      <c r="I216" s="10">
        <v>16.821192052980134</v>
      </c>
      <c r="J216" s="23">
        <v>1726.975717439294</v>
      </c>
    </row>
    <row r="217" spans="1:10" ht="15">
      <c r="A217" s="15">
        <v>22</v>
      </c>
      <c r="B217" s="7" t="s">
        <v>59</v>
      </c>
      <c r="C217" s="7">
        <v>1</v>
      </c>
      <c r="D217" s="7">
        <v>3</v>
      </c>
      <c r="E217" s="7">
        <v>6</v>
      </c>
      <c r="F217" s="7">
        <v>4</v>
      </c>
      <c r="G217" s="7">
        <v>2248</v>
      </c>
      <c r="H217" s="9">
        <v>41523</v>
      </c>
      <c r="I217" s="10">
        <v>19.645396002341727</v>
      </c>
      <c r="J217" s="23">
        <v>1977.6365309024004</v>
      </c>
    </row>
    <row r="218" spans="1:10" ht="15">
      <c r="A218" s="15">
        <v>32</v>
      </c>
      <c r="B218" s="7" t="s">
        <v>60</v>
      </c>
      <c r="C218" s="7">
        <v>2</v>
      </c>
      <c r="D218" s="7">
        <v>3</v>
      </c>
      <c r="E218" s="7">
        <v>6</v>
      </c>
      <c r="F218" s="7">
        <v>1</v>
      </c>
      <c r="G218" s="7">
        <v>2249</v>
      </c>
      <c r="H218" s="9">
        <v>41523</v>
      </c>
      <c r="I218" s="10">
        <v>18.531906689801428</v>
      </c>
      <c r="J218" s="23">
        <v>3459.2892487629338</v>
      </c>
    </row>
    <row r="219" spans="1:10" ht="15">
      <c r="A219" s="15">
        <v>41</v>
      </c>
      <c r="B219" s="7" t="s">
        <v>61</v>
      </c>
      <c r="C219" s="7">
        <v>2</v>
      </c>
      <c r="D219" s="7">
        <v>3</v>
      </c>
      <c r="E219" s="7">
        <v>6</v>
      </c>
      <c r="F219" s="7">
        <v>2</v>
      </c>
      <c r="G219" s="7">
        <v>2250</v>
      </c>
      <c r="H219" s="9">
        <v>41523</v>
      </c>
      <c r="I219" s="10">
        <v>18.78385144053525</v>
      </c>
      <c r="J219" s="23">
        <v>3418.660962177416</v>
      </c>
    </row>
    <row r="220" spans="1:10" ht="15">
      <c r="A220" s="15">
        <v>44</v>
      </c>
      <c r="B220" s="7" t="s">
        <v>62</v>
      </c>
      <c r="C220" s="7">
        <v>2</v>
      </c>
      <c r="D220" s="7">
        <v>3</v>
      </c>
      <c r="E220" s="7">
        <v>6</v>
      </c>
      <c r="F220" s="7">
        <v>3</v>
      </c>
      <c r="G220" s="7">
        <v>2251</v>
      </c>
      <c r="H220" s="9">
        <v>41523</v>
      </c>
      <c r="I220" s="10">
        <v>17.712246431254695</v>
      </c>
      <c r="J220" s="23">
        <v>3164.5880290508385</v>
      </c>
    </row>
    <row r="221" spans="1:10" ht="15">
      <c r="A221" s="15">
        <v>55</v>
      </c>
      <c r="B221" s="7" t="s">
        <v>63</v>
      </c>
      <c r="C221" s="7">
        <v>2</v>
      </c>
      <c r="D221" s="7">
        <v>3</v>
      </c>
      <c r="E221" s="7">
        <v>6</v>
      </c>
      <c r="F221" s="7">
        <v>4</v>
      </c>
      <c r="G221" s="7">
        <v>2252</v>
      </c>
      <c r="H221" s="9">
        <v>41523</v>
      </c>
      <c r="I221" s="10">
        <v>18.899229178416995</v>
      </c>
      <c r="J221" s="23">
        <v>3490.0576549476723</v>
      </c>
    </row>
    <row r="222" spans="1:10" ht="15">
      <c r="A222" s="15">
        <v>57</v>
      </c>
      <c r="B222" s="7" t="s">
        <v>64</v>
      </c>
      <c r="C222" s="7">
        <v>3</v>
      </c>
      <c r="D222" s="7">
        <v>3</v>
      </c>
      <c r="E222" s="7">
        <v>6</v>
      </c>
      <c r="F222" s="7">
        <v>1</v>
      </c>
      <c r="G222" s="7">
        <v>2253</v>
      </c>
      <c r="H222" s="9">
        <v>41523</v>
      </c>
      <c r="I222" s="10">
        <v>18.525746219009182</v>
      </c>
      <c r="J222" s="23">
        <v>3742.200736239855</v>
      </c>
    </row>
    <row r="223" spans="1:10" ht="15">
      <c r="A223" s="15">
        <v>61</v>
      </c>
      <c r="B223" s="7" t="s">
        <v>65</v>
      </c>
      <c r="C223" s="7">
        <v>3</v>
      </c>
      <c r="D223" s="7">
        <v>3</v>
      </c>
      <c r="E223" s="7">
        <v>6</v>
      </c>
      <c r="F223" s="7">
        <v>2</v>
      </c>
      <c r="G223" s="7">
        <v>2254</v>
      </c>
      <c r="H223" s="9">
        <v>41523</v>
      </c>
      <c r="I223" s="10">
        <v>18.45365228534814</v>
      </c>
      <c r="J223" s="23">
        <v>3198.6330627936777</v>
      </c>
    </row>
    <row r="224" spans="1:10" ht="15">
      <c r="A224" s="15">
        <v>64</v>
      </c>
      <c r="B224" s="7" t="s">
        <v>66</v>
      </c>
      <c r="C224" s="7">
        <v>3</v>
      </c>
      <c r="D224" s="7">
        <v>3</v>
      </c>
      <c r="E224" s="7">
        <v>6</v>
      </c>
      <c r="F224" s="7">
        <v>3</v>
      </c>
      <c r="G224" s="7">
        <v>2255</v>
      </c>
      <c r="H224" s="9">
        <v>41523</v>
      </c>
      <c r="I224" s="10">
        <v>19.257202033515345</v>
      </c>
      <c r="J224" s="23">
        <v>2824.3896315822503</v>
      </c>
    </row>
    <row r="225" spans="1:10" ht="15">
      <c r="A225" s="15">
        <v>66</v>
      </c>
      <c r="B225" s="7" t="s">
        <v>67</v>
      </c>
      <c r="C225" s="7">
        <v>3</v>
      </c>
      <c r="D225" s="7">
        <v>3</v>
      </c>
      <c r="E225" s="7">
        <v>6</v>
      </c>
      <c r="F225" s="7">
        <v>4</v>
      </c>
      <c r="G225" s="7">
        <v>2256</v>
      </c>
      <c r="H225" s="9">
        <v>41523</v>
      </c>
      <c r="I225" s="10">
        <v>18.572387558737972</v>
      </c>
      <c r="J225" s="23">
        <v>2971.5820093980756</v>
      </c>
    </row>
    <row r="226" spans="1:10" ht="15">
      <c r="A226" s="15">
        <v>3</v>
      </c>
      <c r="B226" s="7" t="s">
        <v>77</v>
      </c>
      <c r="C226" s="7">
        <v>1</v>
      </c>
      <c r="D226" s="7">
        <v>3</v>
      </c>
      <c r="E226" s="7">
        <v>7</v>
      </c>
      <c r="F226" s="7">
        <v>1</v>
      </c>
      <c r="G226" s="7">
        <v>2257</v>
      </c>
      <c r="H226" s="9">
        <v>41523</v>
      </c>
      <c r="I226" s="10">
        <v>16.177678676211713</v>
      </c>
      <c r="J226" s="23">
        <v>1585.4125102687478</v>
      </c>
    </row>
    <row r="227" spans="1:10" ht="15">
      <c r="A227" s="15">
        <v>9</v>
      </c>
      <c r="B227" s="7" t="s">
        <v>78</v>
      </c>
      <c r="C227" s="7">
        <v>1</v>
      </c>
      <c r="D227" s="7">
        <v>3</v>
      </c>
      <c r="E227" s="7">
        <v>7</v>
      </c>
      <c r="F227" s="7">
        <v>2</v>
      </c>
      <c r="G227" s="7">
        <v>2258</v>
      </c>
      <c r="H227" s="9">
        <v>41523</v>
      </c>
      <c r="I227" s="10">
        <v>16.964414349517362</v>
      </c>
      <c r="J227" s="23">
        <v>1583.345339288287</v>
      </c>
    </row>
    <row r="228" spans="1:10" ht="15">
      <c r="A228" s="15">
        <v>19</v>
      </c>
      <c r="B228" s="7" t="s">
        <v>79</v>
      </c>
      <c r="C228" s="7">
        <v>1</v>
      </c>
      <c r="D228" s="7">
        <v>3</v>
      </c>
      <c r="E228" s="7">
        <v>7</v>
      </c>
      <c r="F228" s="7">
        <v>3</v>
      </c>
      <c r="G228" s="7">
        <v>2259</v>
      </c>
      <c r="H228" s="9">
        <v>41523</v>
      </c>
      <c r="I228" s="10">
        <v>17.753070271055883</v>
      </c>
      <c r="J228" s="23">
        <v>1609.6117045757335</v>
      </c>
    </row>
    <row r="229" spans="1:10" ht="15">
      <c r="A229" s="15">
        <v>23</v>
      </c>
      <c r="B229" s="7" t="s">
        <v>80</v>
      </c>
      <c r="C229" s="7">
        <v>1</v>
      </c>
      <c r="D229" s="7">
        <v>3</v>
      </c>
      <c r="E229" s="7">
        <v>7</v>
      </c>
      <c r="F229" s="7">
        <v>4</v>
      </c>
      <c r="G229" s="7">
        <v>2260</v>
      </c>
      <c r="H229" s="9">
        <v>41523</v>
      </c>
      <c r="I229" s="10">
        <v>18.319327731092436</v>
      </c>
      <c r="J229" s="23">
        <v>1868.5714285714284</v>
      </c>
    </row>
    <row r="230" spans="1:10" ht="15">
      <c r="A230" s="15">
        <v>30</v>
      </c>
      <c r="B230" s="7" t="s">
        <v>81</v>
      </c>
      <c r="C230" s="7">
        <v>2</v>
      </c>
      <c r="D230" s="7">
        <v>3</v>
      </c>
      <c r="E230" s="7">
        <v>7</v>
      </c>
      <c r="F230" s="7">
        <v>1</v>
      </c>
      <c r="G230" s="7">
        <v>2261</v>
      </c>
      <c r="H230" s="9">
        <v>41523</v>
      </c>
      <c r="I230" s="10">
        <v>15.962684633324676</v>
      </c>
      <c r="J230" s="23">
        <v>2522.104172065299</v>
      </c>
    </row>
    <row r="231" spans="1:10" ht="15">
      <c r="A231" s="15">
        <v>42</v>
      </c>
      <c r="B231" s="7" t="s">
        <v>82</v>
      </c>
      <c r="C231" s="7">
        <v>2</v>
      </c>
      <c r="D231" s="7">
        <v>3</v>
      </c>
      <c r="E231" s="7">
        <v>7</v>
      </c>
      <c r="F231" s="7">
        <v>2</v>
      </c>
      <c r="G231" s="7">
        <v>2262</v>
      </c>
      <c r="H231" s="9">
        <v>41523</v>
      </c>
      <c r="I231" s="10">
        <v>15.55491185963751</v>
      </c>
      <c r="J231" s="23">
        <v>2343.6067201853853</v>
      </c>
    </row>
    <row r="232" spans="1:10" ht="15">
      <c r="A232" s="15">
        <v>43</v>
      </c>
      <c r="B232" s="7" t="s">
        <v>83</v>
      </c>
      <c r="C232" s="7">
        <v>2</v>
      </c>
      <c r="D232" s="7">
        <v>3</v>
      </c>
      <c r="E232" s="7">
        <v>7</v>
      </c>
      <c r="F232" s="7">
        <v>3</v>
      </c>
      <c r="G232" s="7">
        <v>2263</v>
      </c>
      <c r="H232" s="9">
        <v>41523</v>
      </c>
      <c r="I232" s="10">
        <v>14.93869936034115</v>
      </c>
      <c r="J232" s="23">
        <v>2320.4779673063254</v>
      </c>
    </row>
    <row r="233" spans="1:10" ht="15">
      <c r="A233" s="15">
        <v>52</v>
      </c>
      <c r="B233" s="7" t="s">
        <v>84</v>
      </c>
      <c r="C233" s="7">
        <v>2</v>
      </c>
      <c r="D233" s="7">
        <v>3</v>
      </c>
      <c r="E233" s="7">
        <v>7</v>
      </c>
      <c r="F233" s="7">
        <v>4</v>
      </c>
      <c r="G233" s="7">
        <v>2264</v>
      </c>
      <c r="H233" s="9">
        <v>41523</v>
      </c>
      <c r="I233" s="10">
        <v>16.051357608924437</v>
      </c>
      <c r="J233" s="23">
        <v>2568.2172174279103</v>
      </c>
    </row>
    <row r="234" spans="1:10" ht="15">
      <c r="A234" s="15">
        <v>6</v>
      </c>
      <c r="B234" s="7" t="s">
        <v>43</v>
      </c>
      <c r="C234" s="7">
        <v>1</v>
      </c>
      <c r="D234" s="7">
        <v>4</v>
      </c>
      <c r="E234" s="7">
        <v>4</v>
      </c>
      <c r="F234" s="7">
        <v>1</v>
      </c>
      <c r="G234" s="7">
        <v>2265</v>
      </c>
      <c r="H234" s="9">
        <v>41528</v>
      </c>
      <c r="I234" s="10">
        <v>15.386746070216745</v>
      </c>
      <c r="J234" s="23">
        <v>1159.1348706229949</v>
      </c>
    </row>
    <row r="235" spans="1:10" ht="15">
      <c r="A235" s="15">
        <v>14</v>
      </c>
      <c r="B235" s="7" t="s">
        <v>45</v>
      </c>
      <c r="C235" s="7">
        <v>1</v>
      </c>
      <c r="D235" s="7">
        <v>4</v>
      </c>
      <c r="E235" s="7">
        <v>4</v>
      </c>
      <c r="F235" s="7">
        <v>2</v>
      </c>
      <c r="G235" s="7">
        <v>2266</v>
      </c>
      <c r="H235" s="9">
        <v>41528</v>
      </c>
      <c r="I235" s="10">
        <v>16.040011350737796</v>
      </c>
      <c r="J235" s="23">
        <v>1133.4941354521375</v>
      </c>
    </row>
    <row r="236" spans="1:10" ht="15">
      <c r="A236" s="15">
        <v>18</v>
      </c>
      <c r="B236" s="7" t="s">
        <v>46</v>
      </c>
      <c r="C236" s="7">
        <v>1</v>
      </c>
      <c r="D236" s="7">
        <v>4</v>
      </c>
      <c r="E236" s="7">
        <v>4</v>
      </c>
      <c r="F236" s="7">
        <v>3</v>
      </c>
      <c r="G236" s="7">
        <v>2267</v>
      </c>
      <c r="H236" s="9">
        <v>41528</v>
      </c>
      <c r="I236" s="10">
        <v>16.78211998431574</v>
      </c>
      <c r="J236" s="23">
        <v>1241.8768788393647</v>
      </c>
    </row>
    <row r="237" spans="1:10" ht="15">
      <c r="A237" s="15">
        <v>28</v>
      </c>
      <c r="B237" s="7" t="s">
        <v>47</v>
      </c>
      <c r="C237" s="7">
        <v>1</v>
      </c>
      <c r="D237" s="7">
        <v>4</v>
      </c>
      <c r="E237" s="7">
        <v>4</v>
      </c>
      <c r="F237" s="7">
        <v>4</v>
      </c>
      <c r="G237" s="7">
        <v>2268</v>
      </c>
      <c r="H237" s="9">
        <v>41528</v>
      </c>
      <c r="I237" s="10">
        <v>14.622674137096217</v>
      </c>
      <c r="J237" s="23">
        <v>1033.335639021466</v>
      </c>
    </row>
    <row r="238" spans="1:10" ht="15">
      <c r="A238" s="15">
        <v>31</v>
      </c>
      <c r="B238" s="7" t="s">
        <v>48</v>
      </c>
      <c r="C238" s="7">
        <v>2</v>
      </c>
      <c r="D238" s="7">
        <v>4</v>
      </c>
      <c r="E238" s="7">
        <v>4</v>
      </c>
      <c r="F238" s="7">
        <v>1</v>
      </c>
      <c r="G238" s="7">
        <v>2269</v>
      </c>
      <c r="H238" s="9">
        <v>41528</v>
      </c>
      <c r="I238" s="10">
        <v>14.573439377467528</v>
      </c>
      <c r="J238" s="23">
        <v>1156.1595239457572</v>
      </c>
    </row>
    <row r="239" spans="1:10" ht="15">
      <c r="A239" s="15">
        <v>39</v>
      </c>
      <c r="B239" s="7" t="s">
        <v>49</v>
      </c>
      <c r="C239" s="7">
        <v>2</v>
      </c>
      <c r="D239" s="7">
        <v>4</v>
      </c>
      <c r="E239" s="7">
        <v>4</v>
      </c>
      <c r="F239" s="7">
        <v>2</v>
      </c>
      <c r="G239" s="7">
        <v>2270</v>
      </c>
      <c r="H239" s="9">
        <v>41528</v>
      </c>
      <c r="I239" s="10">
        <v>15.106530677631227</v>
      </c>
      <c r="J239" s="23">
        <v>1168.2383724034814</v>
      </c>
    </row>
    <row r="240" spans="1:10" ht="15">
      <c r="A240" s="15">
        <v>46</v>
      </c>
      <c r="B240" s="7" t="s">
        <v>50</v>
      </c>
      <c r="C240" s="7">
        <v>2</v>
      </c>
      <c r="D240" s="7">
        <v>4</v>
      </c>
      <c r="E240" s="7">
        <v>4</v>
      </c>
      <c r="F240" s="7">
        <v>3</v>
      </c>
      <c r="G240" s="7">
        <v>2271</v>
      </c>
      <c r="H240" s="9">
        <v>41528</v>
      </c>
      <c r="I240" s="10">
        <v>14.597718035355761</v>
      </c>
      <c r="J240" s="23">
        <v>1187.281066875602</v>
      </c>
    </row>
    <row r="241" spans="1:10" ht="15">
      <c r="A241" s="15">
        <v>56</v>
      </c>
      <c r="B241" s="7" t="s">
        <v>51</v>
      </c>
      <c r="C241" s="7">
        <v>2</v>
      </c>
      <c r="D241" s="7">
        <v>4</v>
      </c>
      <c r="E241" s="7">
        <v>4</v>
      </c>
      <c r="F241" s="7">
        <v>4</v>
      </c>
      <c r="G241" s="7">
        <v>2272</v>
      </c>
      <c r="H241" s="9">
        <v>41528</v>
      </c>
      <c r="I241" s="10">
        <v>14.12015004758972</v>
      </c>
      <c r="J241" s="23">
        <v>1176.6791706324766</v>
      </c>
    </row>
    <row r="242" spans="1:10" ht="15">
      <c r="A242" s="15">
        <v>58</v>
      </c>
      <c r="B242" s="7" t="s">
        <v>52</v>
      </c>
      <c r="C242" s="7">
        <v>3</v>
      </c>
      <c r="D242" s="7">
        <v>4</v>
      </c>
      <c r="E242" s="7">
        <v>4</v>
      </c>
      <c r="F242" s="7">
        <v>1</v>
      </c>
      <c r="G242" s="7">
        <v>2273</v>
      </c>
      <c r="H242" s="9">
        <v>41528</v>
      </c>
      <c r="I242" s="10">
        <v>15.38168561945699</v>
      </c>
      <c r="J242" s="23">
        <v>933.1555942470573</v>
      </c>
    </row>
    <row r="243" spans="1:10" ht="15">
      <c r="A243" s="15">
        <v>62</v>
      </c>
      <c r="B243" s="7" t="s">
        <v>53</v>
      </c>
      <c r="C243" s="7">
        <v>3</v>
      </c>
      <c r="D243" s="7">
        <v>4</v>
      </c>
      <c r="E243" s="7">
        <v>4</v>
      </c>
      <c r="F243" s="7">
        <v>2</v>
      </c>
      <c r="G243" s="7">
        <v>2274</v>
      </c>
      <c r="H243" s="9">
        <v>41528</v>
      </c>
      <c r="I243" s="10">
        <v>15.935512173722305</v>
      </c>
      <c r="J243" s="23">
        <v>892.3886817284491</v>
      </c>
    </row>
    <row r="244" spans="1:10" ht="15">
      <c r="A244" s="15">
        <v>63</v>
      </c>
      <c r="B244" s="7" t="s">
        <v>54</v>
      </c>
      <c r="C244" s="7">
        <v>3</v>
      </c>
      <c r="D244" s="7">
        <v>4</v>
      </c>
      <c r="E244" s="7">
        <v>4</v>
      </c>
      <c r="F244" s="7">
        <v>3</v>
      </c>
      <c r="G244" s="7">
        <v>2275</v>
      </c>
      <c r="H244" s="9">
        <v>41528</v>
      </c>
      <c r="I244" s="10">
        <v>16.129235817504888</v>
      </c>
      <c r="J244" s="23">
        <v>860.2259102669274</v>
      </c>
    </row>
    <row r="245" spans="1:10" ht="15">
      <c r="A245" s="15">
        <v>67</v>
      </c>
      <c r="B245" s="7" t="s">
        <v>55</v>
      </c>
      <c r="C245" s="7">
        <v>3</v>
      </c>
      <c r="D245" s="7">
        <v>4</v>
      </c>
      <c r="E245" s="7">
        <v>4</v>
      </c>
      <c r="F245" s="7">
        <v>4</v>
      </c>
      <c r="G245" s="7">
        <v>2276</v>
      </c>
      <c r="H245" s="9">
        <v>41528</v>
      </c>
      <c r="I245" s="10">
        <v>15.80847103942248</v>
      </c>
      <c r="J245" s="23">
        <v>885.274378207659</v>
      </c>
    </row>
    <row r="246" spans="1:10" ht="15">
      <c r="A246" s="15">
        <v>2</v>
      </c>
      <c r="B246" s="7" t="s">
        <v>68</v>
      </c>
      <c r="C246" s="7">
        <v>1</v>
      </c>
      <c r="D246" s="7">
        <v>4</v>
      </c>
      <c r="E246" s="7">
        <v>5</v>
      </c>
      <c r="F246" s="7">
        <v>1</v>
      </c>
      <c r="G246" s="7">
        <v>2277</v>
      </c>
      <c r="H246" s="9">
        <v>41535</v>
      </c>
      <c r="I246" s="10">
        <v>17.18203442003638</v>
      </c>
      <c r="J246" s="23">
        <v>1340.1986847628375</v>
      </c>
    </row>
    <row r="247" spans="1:10" ht="15">
      <c r="A247" s="15">
        <v>13</v>
      </c>
      <c r="B247" s="7" t="s">
        <v>70</v>
      </c>
      <c r="C247" s="7">
        <v>1</v>
      </c>
      <c r="D247" s="7">
        <v>4</v>
      </c>
      <c r="E247" s="7">
        <v>5</v>
      </c>
      <c r="F247" s="7">
        <v>2</v>
      </c>
      <c r="G247" s="7">
        <v>2278</v>
      </c>
      <c r="H247" s="9">
        <v>41535</v>
      </c>
      <c r="I247" s="10">
        <v>18.686575819077994</v>
      </c>
      <c r="J247" s="23">
        <v>1631.960954866145</v>
      </c>
    </row>
    <row r="248" spans="1:10" ht="15">
      <c r="A248" s="15">
        <v>17</v>
      </c>
      <c r="B248" s="7" t="s">
        <v>71</v>
      </c>
      <c r="C248" s="7">
        <v>1</v>
      </c>
      <c r="D248" s="7">
        <v>4</v>
      </c>
      <c r="E248" s="7">
        <v>5</v>
      </c>
      <c r="F248" s="7">
        <v>3</v>
      </c>
      <c r="G248" s="7">
        <v>2279</v>
      </c>
      <c r="H248" s="9">
        <v>41535</v>
      </c>
      <c r="I248" s="10">
        <v>17.401845242103846</v>
      </c>
      <c r="J248" s="23">
        <v>1473.3562304981253</v>
      </c>
    </row>
    <row r="249" spans="1:10" ht="15">
      <c r="A249" s="15">
        <v>25</v>
      </c>
      <c r="B249" s="7" t="s">
        <v>72</v>
      </c>
      <c r="C249" s="7">
        <v>1</v>
      </c>
      <c r="D249" s="7">
        <v>4</v>
      </c>
      <c r="E249" s="7">
        <v>5</v>
      </c>
      <c r="F249" s="7">
        <v>4</v>
      </c>
      <c r="G249" s="7">
        <v>2280</v>
      </c>
      <c r="H249" s="9">
        <v>41535</v>
      </c>
      <c r="I249" s="10">
        <v>18.57381024552895</v>
      </c>
      <c r="J249" s="23">
        <v>1436.3746589875723</v>
      </c>
    </row>
    <row r="250" spans="1:10" ht="15">
      <c r="A250" s="15">
        <v>29</v>
      </c>
      <c r="B250" s="7" t="s">
        <v>73</v>
      </c>
      <c r="C250" s="7">
        <v>2</v>
      </c>
      <c r="D250" s="7">
        <v>4</v>
      </c>
      <c r="E250" s="7">
        <v>5</v>
      </c>
      <c r="F250" s="7">
        <v>1</v>
      </c>
      <c r="G250" s="7">
        <v>2281</v>
      </c>
      <c r="H250" s="9">
        <v>41535</v>
      </c>
      <c r="I250" s="10">
        <v>15.24068624729332</v>
      </c>
      <c r="J250" s="23">
        <v>1524.068624729332</v>
      </c>
    </row>
    <row r="251" spans="1:10" ht="15">
      <c r="A251" s="15">
        <v>40</v>
      </c>
      <c r="B251" s="7" t="s">
        <v>74</v>
      </c>
      <c r="C251" s="7">
        <v>2</v>
      </c>
      <c r="D251" s="7">
        <v>4</v>
      </c>
      <c r="E251" s="7">
        <v>5</v>
      </c>
      <c r="F251" s="7">
        <v>2</v>
      </c>
      <c r="G251" s="7">
        <v>2282</v>
      </c>
      <c r="H251" s="9">
        <v>41535</v>
      </c>
      <c r="I251" s="10">
        <v>15.627235869305986</v>
      </c>
      <c r="J251" s="23">
        <v>1375.1967564989268</v>
      </c>
    </row>
    <row r="252" spans="1:10" ht="15">
      <c r="A252" s="15">
        <v>45</v>
      </c>
      <c r="B252" s="7" t="s">
        <v>75</v>
      </c>
      <c r="C252" s="7">
        <v>2</v>
      </c>
      <c r="D252" s="7">
        <v>4</v>
      </c>
      <c r="E252" s="7">
        <v>5</v>
      </c>
      <c r="F252" s="7">
        <v>3</v>
      </c>
      <c r="G252" s="7">
        <v>2283</v>
      </c>
      <c r="H252" s="9">
        <v>41535</v>
      </c>
      <c r="I252" s="10">
        <v>15.819909128459313</v>
      </c>
      <c r="J252" s="23">
        <v>1560.8977006746522</v>
      </c>
    </row>
    <row r="253" spans="1:10" ht="15">
      <c r="A253" s="15">
        <v>53</v>
      </c>
      <c r="B253" s="7" t="s">
        <v>76</v>
      </c>
      <c r="C253" s="7">
        <v>2</v>
      </c>
      <c r="D253" s="7">
        <v>4</v>
      </c>
      <c r="E253" s="7">
        <v>5</v>
      </c>
      <c r="F253" s="7">
        <v>4</v>
      </c>
      <c r="G253" s="7">
        <v>2284</v>
      </c>
      <c r="H253" s="9">
        <v>41535</v>
      </c>
      <c r="I253" s="10">
        <v>15.018402562019023</v>
      </c>
      <c r="J253" s="23">
        <v>1371.680767331071</v>
      </c>
    </row>
    <row r="254" spans="1:10" ht="15">
      <c r="A254" s="15">
        <v>7</v>
      </c>
      <c r="B254" s="7" t="s">
        <v>13</v>
      </c>
      <c r="C254" s="7">
        <v>1</v>
      </c>
      <c r="D254" s="7">
        <v>5</v>
      </c>
      <c r="E254" s="7">
        <v>1</v>
      </c>
      <c r="F254" s="7">
        <v>1</v>
      </c>
      <c r="G254" s="7">
        <v>2285</v>
      </c>
      <c r="H254" s="9">
        <v>41561</v>
      </c>
      <c r="I254" s="10">
        <v>18.283803863298665</v>
      </c>
      <c r="J254" s="23">
        <v>1133.5958395245175</v>
      </c>
    </row>
    <row r="255" spans="1:10" ht="15">
      <c r="A255" s="15">
        <v>11</v>
      </c>
      <c r="B255" s="7" t="s">
        <v>15</v>
      </c>
      <c r="C255" s="7">
        <v>1</v>
      </c>
      <c r="D255" s="7">
        <v>5</v>
      </c>
      <c r="E255" s="7">
        <v>1</v>
      </c>
      <c r="F255" s="7">
        <v>2</v>
      </c>
      <c r="G255" s="7">
        <v>2286</v>
      </c>
      <c r="H255" s="9">
        <v>41561</v>
      </c>
      <c r="I255" s="10">
        <v>18.094709068184972</v>
      </c>
      <c r="J255" s="23">
        <v>1133.9351016062583</v>
      </c>
    </row>
    <row r="256" spans="1:10" ht="15">
      <c r="A256" s="15">
        <v>21</v>
      </c>
      <c r="B256" s="7" t="s">
        <v>16</v>
      </c>
      <c r="C256" s="7">
        <v>1</v>
      </c>
      <c r="D256" s="7">
        <v>5</v>
      </c>
      <c r="E256" s="7">
        <v>1</v>
      </c>
      <c r="F256" s="7">
        <v>3</v>
      </c>
      <c r="G256" s="7">
        <v>2287</v>
      </c>
      <c r="H256" s="9">
        <v>41561</v>
      </c>
      <c r="I256" s="10">
        <v>18.685341397421613</v>
      </c>
      <c r="J256" s="23">
        <v>959.1808584009763</v>
      </c>
    </row>
    <row r="257" spans="1:10" ht="15">
      <c r="A257" s="15">
        <v>26</v>
      </c>
      <c r="B257" s="7" t="s">
        <v>17</v>
      </c>
      <c r="C257" s="7">
        <v>1</v>
      </c>
      <c r="D257" s="7">
        <v>5</v>
      </c>
      <c r="E257" s="7">
        <v>1</v>
      </c>
      <c r="F257" s="7">
        <v>4</v>
      </c>
      <c r="G257" s="7">
        <v>2288</v>
      </c>
      <c r="H257" s="9">
        <v>41561</v>
      </c>
      <c r="I257" s="10">
        <v>17.63883495145631</v>
      </c>
      <c r="J257" s="23">
        <v>999.5339805825242</v>
      </c>
    </row>
    <row r="258" spans="1:10" ht="15">
      <c r="A258" s="15">
        <v>34</v>
      </c>
      <c r="B258" s="7" t="s">
        <v>18</v>
      </c>
      <c r="C258" s="7">
        <v>2</v>
      </c>
      <c r="D258" s="7">
        <v>5</v>
      </c>
      <c r="E258" s="7">
        <v>1</v>
      </c>
      <c r="F258" s="7">
        <v>1</v>
      </c>
      <c r="G258" s="7">
        <v>2289</v>
      </c>
      <c r="H258" s="9">
        <v>41561</v>
      </c>
      <c r="I258" s="10">
        <v>16.228070175438596</v>
      </c>
      <c r="J258" s="23">
        <v>973.6842105263157</v>
      </c>
    </row>
    <row r="259" spans="1:10" ht="15">
      <c r="A259" s="15">
        <v>38</v>
      </c>
      <c r="B259" s="7" t="s">
        <v>19</v>
      </c>
      <c r="C259" s="7">
        <v>2</v>
      </c>
      <c r="D259" s="7">
        <v>5</v>
      </c>
      <c r="E259" s="7">
        <v>1</v>
      </c>
      <c r="F259" s="7">
        <v>2</v>
      </c>
      <c r="G259" s="7">
        <v>2290</v>
      </c>
      <c r="H259" s="9">
        <v>41561</v>
      </c>
      <c r="I259" s="10">
        <v>17.195040009773376</v>
      </c>
      <c r="J259" s="23">
        <v>802.4352004560909</v>
      </c>
    </row>
    <row r="260" spans="1:10" ht="15">
      <c r="A260" s="15">
        <v>47</v>
      </c>
      <c r="B260" s="7" t="s">
        <v>20</v>
      </c>
      <c r="C260" s="7">
        <v>2</v>
      </c>
      <c r="D260" s="7">
        <v>5</v>
      </c>
      <c r="E260" s="7">
        <v>1</v>
      </c>
      <c r="F260" s="7">
        <v>3</v>
      </c>
      <c r="G260" s="7">
        <v>2291</v>
      </c>
      <c r="H260" s="9">
        <v>41561</v>
      </c>
      <c r="I260" s="10">
        <v>16.765934141165197</v>
      </c>
      <c r="J260" s="23">
        <v>950.0696013326944</v>
      </c>
    </row>
    <row r="261" spans="1:10" ht="15">
      <c r="A261" s="15">
        <v>54</v>
      </c>
      <c r="B261" s="7" t="s">
        <v>21</v>
      </c>
      <c r="C261" s="7">
        <v>2</v>
      </c>
      <c r="D261" s="7">
        <v>5</v>
      </c>
      <c r="E261" s="7">
        <v>1</v>
      </c>
      <c r="F261" s="7">
        <v>4</v>
      </c>
      <c r="G261" s="7">
        <v>2292</v>
      </c>
      <c r="H261" s="9">
        <v>41561</v>
      </c>
      <c r="I261" s="10">
        <v>17.473421630931878</v>
      </c>
      <c r="J261" s="23">
        <v>698.9368652372751</v>
      </c>
    </row>
    <row r="262" spans="1:10" ht="15">
      <c r="A262" s="15">
        <v>1</v>
      </c>
      <c r="B262" s="7" t="s">
        <v>22</v>
      </c>
      <c r="C262" s="7">
        <v>1</v>
      </c>
      <c r="D262" s="7">
        <v>5</v>
      </c>
      <c r="E262" s="7">
        <v>2</v>
      </c>
      <c r="F262" s="7">
        <v>1</v>
      </c>
      <c r="G262" s="7">
        <v>2293</v>
      </c>
      <c r="H262" s="9">
        <v>41561</v>
      </c>
      <c r="I262" s="10">
        <v>17.206831629908553</v>
      </c>
      <c r="J262" s="23">
        <v>1032.4098977945132</v>
      </c>
    </row>
    <row r="263" spans="1:10" ht="15">
      <c r="A263" s="15">
        <v>8</v>
      </c>
      <c r="B263" s="7" t="s">
        <v>24</v>
      </c>
      <c r="C263" s="7">
        <v>1</v>
      </c>
      <c r="D263" s="7">
        <v>5</v>
      </c>
      <c r="E263" s="7">
        <v>2</v>
      </c>
      <c r="F263" s="7">
        <v>2</v>
      </c>
      <c r="G263" s="7">
        <v>2294</v>
      </c>
      <c r="H263" s="9">
        <v>41561</v>
      </c>
      <c r="I263" s="10">
        <v>16.87687312687313</v>
      </c>
      <c r="J263" s="23">
        <v>1035.114885114885</v>
      </c>
    </row>
    <row r="264" spans="1:10" ht="15">
      <c r="A264" s="15">
        <v>16</v>
      </c>
      <c r="B264" s="7" t="s">
        <v>25</v>
      </c>
      <c r="C264" s="7">
        <v>1</v>
      </c>
      <c r="D264" s="7">
        <v>5</v>
      </c>
      <c r="E264" s="7">
        <v>2</v>
      </c>
      <c r="F264" s="7">
        <v>3</v>
      </c>
      <c r="G264" s="7">
        <v>2295</v>
      </c>
      <c r="H264" s="9">
        <v>41561</v>
      </c>
      <c r="I264" s="10">
        <v>17.485829088039075</v>
      </c>
      <c r="J264" s="23">
        <v>967.5492095381622</v>
      </c>
    </row>
    <row r="265" spans="1:10" ht="15">
      <c r="A265" s="15">
        <v>24</v>
      </c>
      <c r="B265" s="7" t="s">
        <v>26</v>
      </c>
      <c r="C265" s="7">
        <v>1</v>
      </c>
      <c r="D265" s="7">
        <v>5</v>
      </c>
      <c r="E265" s="7">
        <v>2</v>
      </c>
      <c r="F265" s="7">
        <v>4</v>
      </c>
      <c r="G265" s="7">
        <v>2296</v>
      </c>
      <c r="H265" s="9">
        <v>41561</v>
      </c>
      <c r="I265" s="10">
        <v>16.979290147130605</v>
      </c>
      <c r="J265" s="23">
        <v>984.7988285335749</v>
      </c>
    </row>
    <row r="266" spans="1:10" ht="15">
      <c r="A266" s="15">
        <v>35</v>
      </c>
      <c r="B266" s="7" t="s">
        <v>27</v>
      </c>
      <c r="C266" s="7">
        <v>2</v>
      </c>
      <c r="D266" s="7">
        <v>5</v>
      </c>
      <c r="E266" s="7">
        <v>2</v>
      </c>
      <c r="F266" s="7">
        <v>1</v>
      </c>
      <c r="G266" s="7">
        <v>2297</v>
      </c>
      <c r="H266" s="9">
        <v>41561</v>
      </c>
      <c r="I266" s="10">
        <v>16.709287774089994</v>
      </c>
      <c r="J266" s="23">
        <v>824.3248635217731</v>
      </c>
    </row>
    <row r="267" spans="1:10" ht="15">
      <c r="A267" s="15">
        <v>37</v>
      </c>
      <c r="B267" s="7" t="s">
        <v>28</v>
      </c>
      <c r="C267" s="7">
        <v>2</v>
      </c>
      <c r="D267" s="7">
        <v>5</v>
      </c>
      <c r="E267" s="7">
        <v>2</v>
      </c>
      <c r="F267" s="7">
        <v>2</v>
      </c>
      <c r="G267" s="7">
        <v>2298</v>
      </c>
      <c r="H267" s="9">
        <v>41561</v>
      </c>
      <c r="I267" s="10">
        <v>17.650569723277265</v>
      </c>
      <c r="J267" s="23">
        <v>729.5568818954603</v>
      </c>
    </row>
    <row r="268" spans="1:10" ht="15">
      <c r="A268" s="15">
        <v>49</v>
      </c>
      <c r="B268" s="7" t="s">
        <v>29</v>
      </c>
      <c r="C268" s="7">
        <v>2</v>
      </c>
      <c r="D268" s="7">
        <v>5</v>
      </c>
      <c r="E268" s="7">
        <v>2</v>
      </c>
      <c r="F268" s="7">
        <v>3</v>
      </c>
      <c r="G268" s="7">
        <v>2299</v>
      </c>
      <c r="H268" s="9">
        <v>41561</v>
      </c>
      <c r="I268" s="10">
        <v>16.75380228136882</v>
      </c>
      <c r="J268" s="23">
        <v>871.1977186311785</v>
      </c>
    </row>
    <row r="269" spans="1:10" ht="15">
      <c r="A269" s="15">
        <v>50</v>
      </c>
      <c r="B269" s="7" t="s">
        <v>30</v>
      </c>
      <c r="C269" s="7">
        <v>2</v>
      </c>
      <c r="D269" s="7">
        <v>5</v>
      </c>
      <c r="E269" s="7">
        <v>2</v>
      </c>
      <c r="F269" s="7">
        <v>4</v>
      </c>
      <c r="G269" s="7">
        <v>2300</v>
      </c>
      <c r="H269" s="9">
        <v>41561</v>
      </c>
      <c r="I269" s="10">
        <v>16.721519718228535</v>
      </c>
      <c r="J269" s="23">
        <v>702.3038281655985</v>
      </c>
    </row>
    <row r="270" spans="1:10" ht="15">
      <c r="A270" s="15">
        <v>59</v>
      </c>
      <c r="B270" s="7" t="s">
        <v>31</v>
      </c>
      <c r="C270" s="7">
        <v>3</v>
      </c>
      <c r="D270" s="7">
        <v>5</v>
      </c>
      <c r="E270" s="7">
        <v>2</v>
      </c>
      <c r="F270" s="7">
        <v>1</v>
      </c>
      <c r="G270" s="7">
        <v>2301</v>
      </c>
      <c r="H270" s="9">
        <v>41561</v>
      </c>
      <c r="I270" s="10">
        <v>21.130532844657456</v>
      </c>
      <c r="J270" s="23">
        <v>154.95724086082134</v>
      </c>
    </row>
    <row r="271" spans="1:10" ht="15">
      <c r="A271" s="15">
        <v>60</v>
      </c>
      <c r="B271" s="7" t="s">
        <v>32</v>
      </c>
      <c r="C271" s="7">
        <v>3</v>
      </c>
      <c r="D271" s="7">
        <v>5</v>
      </c>
      <c r="E271" s="7">
        <v>2</v>
      </c>
      <c r="F271" s="7">
        <v>2</v>
      </c>
      <c r="G271" s="7">
        <v>2302</v>
      </c>
      <c r="H271" s="9">
        <v>41561</v>
      </c>
      <c r="I271" s="10">
        <v>20.781893004115226</v>
      </c>
      <c r="J271" s="23">
        <v>124.69135802469135</v>
      </c>
    </row>
    <row r="272" spans="1:10" ht="15">
      <c r="A272" s="15">
        <v>65</v>
      </c>
      <c r="B272" s="7" t="s">
        <v>33</v>
      </c>
      <c r="C272" s="7">
        <v>3</v>
      </c>
      <c r="D272" s="7">
        <v>5</v>
      </c>
      <c r="E272" s="7">
        <v>2</v>
      </c>
      <c r="F272" s="7">
        <v>3</v>
      </c>
      <c r="G272" s="7">
        <v>2303</v>
      </c>
      <c r="H272" s="9">
        <v>41561</v>
      </c>
      <c r="I272" s="10">
        <v>20.981165133596143</v>
      </c>
      <c r="J272" s="23">
        <v>97.91210395678199</v>
      </c>
    </row>
    <row r="273" spans="1:10" ht="15">
      <c r="A273" s="15">
        <v>68</v>
      </c>
      <c r="B273" s="7" t="s">
        <v>34</v>
      </c>
      <c r="C273" s="7">
        <v>3</v>
      </c>
      <c r="D273" s="7">
        <v>5</v>
      </c>
      <c r="E273" s="7">
        <v>2</v>
      </c>
      <c r="F273" s="7">
        <v>4</v>
      </c>
      <c r="G273" s="7">
        <v>2304</v>
      </c>
      <c r="H273" s="9">
        <v>41561</v>
      </c>
      <c r="I273" s="10">
        <v>21.060084968642574</v>
      </c>
      <c r="J273" s="23">
        <v>126.36050981185547</v>
      </c>
    </row>
    <row r="274" spans="1:10" ht="15">
      <c r="A274" s="15">
        <v>5</v>
      </c>
      <c r="B274" s="7" t="s">
        <v>35</v>
      </c>
      <c r="C274" s="7">
        <v>1</v>
      </c>
      <c r="D274" s="7">
        <v>5</v>
      </c>
      <c r="E274" s="7">
        <v>3</v>
      </c>
      <c r="F274" s="7">
        <v>1</v>
      </c>
      <c r="G274" s="7">
        <v>2305</v>
      </c>
      <c r="H274" s="9">
        <v>41561</v>
      </c>
      <c r="I274" s="10">
        <v>17.04800952254993</v>
      </c>
      <c r="J274" s="23">
        <v>988.7845523078958</v>
      </c>
    </row>
    <row r="275" spans="1:10" ht="15">
      <c r="A275" s="15">
        <v>12</v>
      </c>
      <c r="B275" s="7" t="s">
        <v>36</v>
      </c>
      <c r="C275" s="7">
        <v>1</v>
      </c>
      <c r="D275" s="7">
        <v>5</v>
      </c>
      <c r="E275" s="7">
        <v>3</v>
      </c>
      <c r="F275" s="7">
        <v>2</v>
      </c>
      <c r="G275" s="7">
        <v>2306</v>
      </c>
      <c r="H275" s="9">
        <v>41561</v>
      </c>
      <c r="I275" s="10">
        <v>17.448144902132633</v>
      </c>
      <c r="J275" s="23">
        <v>1000.3603077222709</v>
      </c>
    </row>
    <row r="276" spans="1:10" ht="15">
      <c r="A276" s="15">
        <v>20</v>
      </c>
      <c r="B276" s="7" t="s">
        <v>37</v>
      </c>
      <c r="C276" s="7">
        <v>1</v>
      </c>
      <c r="D276" s="7">
        <v>5</v>
      </c>
      <c r="E276" s="7">
        <v>3</v>
      </c>
      <c r="F276" s="7">
        <v>3</v>
      </c>
      <c r="G276" s="7">
        <v>2307</v>
      </c>
      <c r="H276" s="9">
        <v>41561</v>
      </c>
      <c r="I276" s="10">
        <v>17.009905223402022</v>
      </c>
      <c r="J276" s="23">
        <v>907.1949452481078</v>
      </c>
    </row>
    <row r="277" spans="1:10" ht="15">
      <c r="A277" s="15">
        <v>27</v>
      </c>
      <c r="B277" s="7" t="s">
        <v>38</v>
      </c>
      <c r="C277" s="7">
        <v>1</v>
      </c>
      <c r="D277" s="7">
        <v>5</v>
      </c>
      <c r="E277" s="7">
        <v>3</v>
      </c>
      <c r="F277" s="7">
        <v>4</v>
      </c>
      <c r="G277" s="7">
        <v>2308</v>
      </c>
      <c r="H277" s="9">
        <v>41561</v>
      </c>
      <c r="I277" s="10">
        <v>16.768314558369806</v>
      </c>
      <c r="J277" s="23">
        <v>927.8467388964626</v>
      </c>
    </row>
    <row r="278" spans="1:10" ht="15">
      <c r="A278" s="15">
        <v>33</v>
      </c>
      <c r="B278" s="7" t="s">
        <v>39</v>
      </c>
      <c r="C278" s="7">
        <v>2</v>
      </c>
      <c r="D278" s="7">
        <v>5</v>
      </c>
      <c r="E278" s="7">
        <v>3</v>
      </c>
      <c r="F278" s="7">
        <v>1</v>
      </c>
      <c r="G278" s="7">
        <v>2309</v>
      </c>
      <c r="H278" s="9">
        <v>41561</v>
      </c>
      <c r="I278" s="10">
        <v>16.445466879018493</v>
      </c>
      <c r="J278" s="23">
        <v>942.8734343970602</v>
      </c>
    </row>
    <row r="279" spans="1:10" ht="15">
      <c r="A279" s="15">
        <v>36</v>
      </c>
      <c r="B279" s="7" t="s">
        <v>40</v>
      </c>
      <c r="C279" s="7">
        <v>2</v>
      </c>
      <c r="D279" s="7">
        <v>5</v>
      </c>
      <c r="E279" s="7">
        <v>3</v>
      </c>
      <c r="F279" s="7">
        <v>2</v>
      </c>
      <c r="G279" s="7">
        <v>2310</v>
      </c>
      <c r="H279" s="9">
        <v>41561</v>
      </c>
      <c r="I279" s="10">
        <v>17.36930860033727</v>
      </c>
      <c r="J279" s="23">
        <v>868.4654300168636</v>
      </c>
    </row>
    <row r="280" spans="1:10" ht="15">
      <c r="A280" s="15">
        <v>48</v>
      </c>
      <c r="B280" s="7" t="s">
        <v>41</v>
      </c>
      <c r="C280" s="7">
        <v>2</v>
      </c>
      <c r="D280" s="7">
        <v>5</v>
      </c>
      <c r="E280" s="7">
        <v>3</v>
      </c>
      <c r="F280" s="7">
        <v>3</v>
      </c>
      <c r="G280" s="7">
        <v>2311</v>
      </c>
      <c r="H280" s="9">
        <v>41561</v>
      </c>
      <c r="I280" s="10">
        <v>16.255190214341823</v>
      </c>
      <c r="J280" s="23">
        <v>801.9227172408632</v>
      </c>
    </row>
    <row r="281" spans="1:10" ht="15">
      <c r="A281" s="15">
        <v>51</v>
      </c>
      <c r="B281" s="7" t="s">
        <v>42</v>
      </c>
      <c r="C281" s="7">
        <v>2</v>
      </c>
      <c r="D281" s="7">
        <v>5</v>
      </c>
      <c r="E281" s="7">
        <v>3</v>
      </c>
      <c r="F281" s="7">
        <v>4</v>
      </c>
      <c r="G281" s="7">
        <v>2312</v>
      </c>
      <c r="H281" s="9">
        <v>41561</v>
      </c>
      <c r="I281" s="10">
        <v>16.15443230886462</v>
      </c>
      <c r="J281" s="23">
        <v>850.8001016002034</v>
      </c>
    </row>
    <row r="282" spans="1:10" ht="15">
      <c r="A282" s="15">
        <v>6</v>
      </c>
      <c r="B282" s="7" t="s">
        <v>43</v>
      </c>
      <c r="C282" s="7">
        <v>1</v>
      </c>
      <c r="D282" s="7">
        <v>5</v>
      </c>
      <c r="E282" s="7">
        <v>4</v>
      </c>
      <c r="F282" s="7">
        <v>1</v>
      </c>
      <c r="G282" s="7">
        <v>2313</v>
      </c>
      <c r="H282" s="9">
        <v>41561</v>
      </c>
      <c r="I282" s="10">
        <v>18.740004172171616</v>
      </c>
      <c r="J282" s="23">
        <v>637.160141853835</v>
      </c>
    </row>
    <row r="283" spans="1:10" ht="15">
      <c r="A283" s="15">
        <v>14</v>
      </c>
      <c r="B283" s="7" t="s">
        <v>45</v>
      </c>
      <c r="C283" s="7">
        <v>1</v>
      </c>
      <c r="D283" s="7">
        <v>5</v>
      </c>
      <c r="E283" s="7">
        <v>4</v>
      </c>
      <c r="F283" s="7">
        <v>2</v>
      </c>
      <c r="G283" s="7">
        <v>2314</v>
      </c>
      <c r="H283" s="9">
        <v>41561</v>
      </c>
      <c r="I283" s="10">
        <v>19.155687383596607</v>
      </c>
      <c r="J283" s="23">
        <v>510.81833022924286</v>
      </c>
    </row>
    <row r="284" spans="1:10" ht="15">
      <c r="A284" s="15">
        <v>18</v>
      </c>
      <c r="B284" s="7" t="s">
        <v>46</v>
      </c>
      <c r="C284" s="7">
        <v>1</v>
      </c>
      <c r="D284" s="7">
        <v>5</v>
      </c>
      <c r="E284" s="7">
        <v>4</v>
      </c>
      <c r="F284" s="7">
        <v>3</v>
      </c>
      <c r="G284" s="7">
        <v>2315</v>
      </c>
      <c r="H284" s="9">
        <v>41561</v>
      </c>
      <c r="I284" s="10">
        <v>19.157424399585096</v>
      </c>
      <c r="J284" s="23">
        <v>587.494348253943</v>
      </c>
    </row>
    <row r="285" spans="1:10" ht="15">
      <c r="A285" s="15">
        <v>28</v>
      </c>
      <c r="B285" s="7" t="s">
        <v>47</v>
      </c>
      <c r="C285" s="7">
        <v>1</v>
      </c>
      <c r="D285" s="7">
        <v>5</v>
      </c>
      <c r="E285" s="7">
        <v>4</v>
      </c>
      <c r="F285" s="7">
        <v>4</v>
      </c>
      <c r="G285" s="7">
        <v>2316</v>
      </c>
      <c r="H285" s="9">
        <v>41561</v>
      </c>
      <c r="I285" s="10">
        <v>18.54209772401719</v>
      </c>
      <c r="J285" s="23">
        <v>556.2629317205157</v>
      </c>
    </row>
    <row r="286" spans="1:10" ht="15">
      <c r="A286" s="15">
        <v>31</v>
      </c>
      <c r="B286" s="7" t="s">
        <v>48</v>
      </c>
      <c r="C286" s="7">
        <v>2</v>
      </c>
      <c r="D286" s="7">
        <v>5</v>
      </c>
      <c r="E286" s="7">
        <v>4</v>
      </c>
      <c r="F286" s="7">
        <v>1</v>
      </c>
      <c r="G286" s="7">
        <v>2317</v>
      </c>
      <c r="H286" s="9">
        <v>41561</v>
      </c>
      <c r="I286" s="10">
        <v>18.99879799193952</v>
      </c>
      <c r="J286" s="23">
        <v>443.3052864785888</v>
      </c>
    </row>
    <row r="287" spans="1:10" ht="15">
      <c r="A287" s="15">
        <v>39</v>
      </c>
      <c r="B287" s="7" t="s">
        <v>49</v>
      </c>
      <c r="C287" s="7">
        <v>2</v>
      </c>
      <c r="D287" s="7">
        <v>5</v>
      </c>
      <c r="E287" s="7">
        <v>4</v>
      </c>
      <c r="F287" s="7">
        <v>2</v>
      </c>
      <c r="G287" s="7">
        <v>2318</v>
      </c>
      <c r="H287" s="9">
        <v>41561</v>
      </c>
      <c r="I287" s="10">
        <v>18.128345780186372</v>
      </c>
      <c r="J287" s="23">
        <v>495.50811799176074</v>
      </c>
    </row>
    <row r="288" spans="1:10" ht="15">
      <c r="A288" s="15">
        <v>46</v>
      </c>
      <c r="B288" s="7" t="s">
        <v>50</v>
      </c>
      <c r="C288" s="7">
        <v>2</v>
      </c>
      <c r="D288" s="7">
        <v>5</v>
      </c>
      <c r="E288" s="7">
        <v>4</v>
      </c>
      <c r="F288" s="7">
        <v>3</v>
      </c>
      <c r="G288" s="7">
        <v>2319</v>
      </c>
      <c r="H288" s="9">
        <v>41561</v>
      </c>
      <c r="I288" s="10">
        <v>17.854581023801796</v>
      </c>
      <c r="J288" s="23">
        <v>488.0252146505824</v>
      </c>
    </row>
    <row r="289" spans="1:10" ht="15">
      <c r="A289" s="15">
        <v>56</v>
      </c>
      <c r="B289" s="7" t="s">
        <v>51</v>
      </c>
      <c r="C289" s="7">
        <v>2</v>
      </c>
      <c r="D289" s="7">
        <v>5</v>
      </c>
      <c r="E289" s="7">
        <v>4</v>
      </c>
      <c r="F289" s="7">
        <v>4</v>
      </c>
      <c r="G289" s="7">
        <v>2320</v>
      </c>
      <c r="H289" s="9">
        <v>41561</v>
      </c>
      <c r="I289" s="10">
        <v>18.27219086711134</v>
      </c>
      <c r="J289" s="23">
        <v>414.1696596545237</v>
      </c>
    </row>
    <row r="290" spans="1:10" ht="15">
      <c r="A290" s="15">
        <v>58</v>
      </c>
      <c r="B290" s="7" t="s">
        <v>52</v>
      </c>
      <c r="C290" s="7">
        <v>3</v>
      </c>
      <c r="D290" s="7">
        <v>5</v>
      </c>
      <c r="E290" s="7">
        <v>4</v>
      </c>
      <c r="F290" s="7">
        <v>1</v>
      </c>
      <c r="G290" s="7">
        <v>2321</v>
      </c>
      <c r="H290" s="9">
        <v>41561</v>
      </c>
      <c r="I290" s="10">
        <v>20.973025048169557</v>
      </c>
      <c r="J290" s="23">
        <v>139.82016698779705</v>
      </c>
    </row>
    <row r="291" spans="1:10" ht="15">
      <c r="A291" s="15">
        <v>62</v>
      </c>
      <c r="B291" s="7" t="s">
        <v>53</v>
      </c>
      <c r="C291" s="7">
        <v>3</v>
      </c>
      <c r="D291" s="7">
        <v>5</v>
      </c>
      <c r="E291" s="7">
        <v>4</v>
      </c>
      <c r="F291" s="7">
        <v>2</v>
      </c>
      <c r="G291" s="7">
        <v>2322</v>
      </c>
      <c r="H291" s="9">
        <v>41561</v>
      </c>
      <c r="I291" s="10">
        <v>21.859446545888915</v>
      </c>
      <c r="J291" s="23">
        <v>87.43778618355564</v>
      </c>
    </row>
    <row r="292" spans="1:10" ht="15">
      <c r="A292" s="15">
        <v>63</v>
      </c>
      <c r="B292" s="7" t="s">
        <v>54</v>
      </c>
      <c r="C292" s="7">
        <v>3</v>
      </c>
      <c r="D292" s="7">
        <v>5</v>
      </c>
      <c r="E292" s="7">
        <v>4</v>
      </c>
      <c r="F292" s="7">
        <v>3</v>
      </c>
      <c r="G292" s="7">
        <v>2323</v>
      </c>
      <c r="H292" s="9">
        <v>41561</v>
      </c>
      <c r="I292" s="10">
        <v>21.796580057739284</v>
      </c>
      <c r="J292" s="23">
        <v>58.12421348730475</v>
      </c>
    </row>
    <row r="293" spans="1:10" ht="15">
      <c r="A293" s="15">
        <v>67</v>
      </c>
      <c r="B293" s="7" t="s">
        <v>55</v>
      </c>
      <c r="C293" s="7">
        <v>3</v>
      </c>
      <c r="D293" s="7">
        <v>5</v>
      </c>
      <c r="E293" s="7">
        <v>4</v>
      </c>
      <c r="F293" s="7">
        <v>4</v>
      </c>
      <c r="G293" s="7">
        <v>2324</v>
      </c>
      <c r="H293" s="9">
        <v>41561</v>
      </c>
      <c r="I293" s="10">
        <v>20.208712936889185</v>
      </c>
      <c r="J293" s="23">
        <v>67.36237645629728</v>
      </c>
    </row>
    <row r="294" spans="1:10" ht="15">
      <c r="A294" s="15">
        <v>2</v>
      </c>
      <c r="B294" s="7" t="s">
        <v>68</v>
      </c>
      <c r="C294" s="7">
        <v>1</v>
      </c>
      <c r="D294" s="7">
        <v>5</v>
      </c>
      <c r="E294" s="7">
        <v>5</v>
      </c>
      <c r="F294" s="7">
        <v>1</v>
      </c>
      <c r="G294" s="7">
        <v>2325</v>
      </c>
      <c r="H294" s="9">
        <v>41561</v>
      </c>
      <c r="I294" s="10">
        <v>22.025121198765962</v>
      </c>
      <c r="J294" s="23">
        <v>381.7687674452767</v>
      </c>
    </row>
    <row r="295" spans="1:10" ht="15">
      <c r="A295" s="15">
        <v>13</v>
      </c>
      <c r="B295" s="7" t="s">
        <v>70</v>
      </c>
      <c r="C295" s="7">
        <v>1</v>
      </c>
      <c r="D295" s="7">
        <v>5</v>
      </c>
      <c r="E295" s="7">
        <v>5</v>
      </c>
      <c r="F295" s="7">
        <v>2</v>
      </c>
      <c r="G295" s="7">
        <v>2326</v>
      </c>
      <c r="H295" s="9">
        <v>41561</v>
      </c>
      <c r="I295" s="10">
        <v>20.188182160331237</v>
      </c>
      <c r="J295" s="23">
        <v>336.4697026721873</v>
      </c>
    </row>
    <row r="296" spans="1:10" ht="15">
      <c r="A296" s="15">
        <v>17</v>
      </c>
      <c r="B296" s="7" t="s">
        <v>71</v>
      </c>
      <c r="C296" s="7">
        <v>1</v>
      </c>
      <c r="D296" s="7">
        <v>5</v>
      </c>
      <c r="E296" s="7">
        <v>5</v>
      </c>
      <c r="F296" s="7">
        <v>3</v>
      </c>
      <c r="G296" s="7">
        <v>2327</v>
      </c>
      <c r="H296" s="9">
        <v>41561</v>
      </c>
      <c r="I296" s="10">
        <v>20.338058887677207</v>
      </c>
      <c r="J296" s="23">
        <v>325.4089422028353</v>
      </c>
    </row>
    <row r="297" spans="1:10" ht="15">
      <c r="A297" s="15">
        <v>25</v>
      </c>
      <c r="B297" s="7" t="s">
        <v>72</v>
      </c>
      <c r="C297" s="7">
        <v>1</v>
      </c>
      <c r="D297" s="7">
        <v>5</v>
      </c>
      <c r="E297" s="7">
        <v>5</v>
      </c>
      <c r="F297" s="7">
        <v>4</v>
      </c>
      <c r="G297" s="7">
        <v>2328</v>
      </c>
      <c r="H297" s="9">
        <v>41561</v>
      </c>
      <c r="I297" s="10">
        <v>20.295627544698174</v>
      </c>
      <c r="J297" s="23">
        <v>324.73004071517073</v>
      </c>
    </row>
    <row r="298" spans="1:10" ht="15">
      <c r="A298" s="15">
        <v>29</v>
      </c>
      <c r="B298" s="7" t="s">
        <v>73</v>
      </c>
      <c r="C298" s="7">
        <v>2</v>
      </c>
      <c r="D298" s="7">
        <v>5</v>
      </c>
      <c r="E298" s="7">
        <v>5</v>
      </c>
      <c r="F298" s="7">
        <v>1</v>
      </c>
      <c r="G298" s="7">
        <v>2329</v>
      </c>
      <c r="H298" s="9">
        <v>41561</v>
      </c>
      <c r="I298" s="10">
        <v>20.849315068493148</v>
      </c>
      <c r="J298" s="23">
        <v>194.59360730593605</v>
      </c>
    </row>
    <row r="299" spans="1:10" ht="15">
      <c r="A299" s="15">
        <v>40</v>
      </c>
      <c r="B299" s="7" t="s">
        <v>74</v>
      </c>
      <c r="C299" s="7">
        <v>2</v>
      </c>
      <c r="D299" s="7">
        <v>5</v>
      </c>
      <c r="E299" s="7">
        <v>5</v>
      </c>
      <c r="F299" s="7">
        <v>2</v>
      </c>
      <c r="G299" s="7">
        <v>2330</v>
      </c>
      <c r="H299" s="9">
        <v>41561</v>
      </c>
      <c r="I299" s="10">
        <v>19.776536312849164</v>
      </c>
      <c r="J299" s="23">
        <v>210.9497206703911</v>
      </c>
    </row>
    <row r="300" spans="1:10" ht="15">
      <c r="A300" s="15">
        <v>45</v>
      </c>
      <c r="B300" s="7" t="s">
        <v>75</v>
      </c>
      <c r="C300" s="7">
        <v>2</v>
      </c>
      <c r="D300" s="7">
        <v>5</v>
      </c>
      <c r="E300" s="7">
        <v>5</v>
      </c>
      <c r="F300" s="7">
        <v>3</v>
      </c>
      <c r="G300" s="7">
        <v>2331</v>
      </c>
      <c r="H300" s="9">
        <v>41561</v>
      </c>
      <c r="I300" s="10">
        <v>19.65969357690045</v>
      </c>
      <c r="J300" s="23">
        <v>209.7033981536048</v>
      </c>
    </row>
    <row r="301" spans="1:10" ht="15">
      <c r="A301" s="15">
        <v>53</v>
      </c>
      <c r="B301" s="7" t="s">
        <v>76</v>
      </c>
      <c r="C301" s="7">
        <v>2</v>
      </c>
      <c r="D301" s="7">
        <v>5</v>
      </c>
      <c r="E301" s="7">
        <v>5</v>
      </c>
      <c r="F301" s="7">
        <v>4</v>
      </c>
      <c r="G301" s="7">
        <v>2332</v>
      </c>
      <c r="H301" s="9">
        <v>41561</v>
      </c>
      <c r="I301" s="10">
        <v>19.80276134122288</v>
      </c>
      <c r="J301" s="23">
        <v>211.2294543063774</v>
      </c>
    </row>
    <row r="302" spans="1:10" ht="15">
      <c r="A302" s="15">
        <v>4</v>
      </c>
      <c r="B302" s="7" t="s">
        <v>56</v>
      </c>
      <c r="C302" s="7">
        <v>1</v>
      </c>
      <c r="D302" s="7">
        <v>4</v>
      </c>
      <c r="E302" s="7">
        <v>6</v>
      </c>
      <c r="F302" s="7">
        <v>1</v>
      </c>
      <c r="G302" s="7">
        <v>2333</v>
      </c>
      <c r="H302" s="9">
        <v>41561</v>
      </c>
      <c r="I302" s="10">
        <v>17.307829054966938</v>
      </c>
      <c r="J302" s="23">
        <v>957.6998743748373</v>
      </c>
    </row>
    <row r="303" spans="1:10" ht="15">
      <c r="A303" s="15">
        <v>10</v>
      </c>
      <c r="B303" s="7" t="s">
        <v>57</v>
      </c>
      <c r="C303" s="7">
        <v>1</v>
      </c>
      <c r="D303" s="7">
        <v>4</v>
      </c>
      <c r="E303" s="7">
        <v>6</v>
      </c>
      <c r="F303" s="7">
        <v>2</v>
      </c>
      <c r="G303" s="7">
        <v>2334</v>
      </c>
      <c r="H303" s="9">
        <v>41561</v>
      </c>
      <c r="I303" s="10">
        <v>19.16391835279437</v>
      </c>
      <c r="J303" s="23">
        <v>881.5402442285409</v>
      </c>
    </row>
    <row r="304" spans="1:10" ht="15">
      <c r="A304" s="15">
        <v>15</v>
      </c>
      <c r="B304" s="7" t="s">
        <v>58</v>
      </c>
      <c r="C304" s="7">
        <v>1</v>
      </c>
      <c r="D304" s="7">
        <v>4</v>
      </c>
      <c r="E304" s="7">
        <v>6</v>
      </c>
      <c r="F304" s="7">
        <v>3</v>
      </c>
      <c r="G304" s="7">
        <v>2335</v>
      </c>
      <c r="H304" s="9">
        <v>41561</v>
      </c>
      <c r="I304" s="10">
        <v>17.408879144971223</v>
      </c>
      <c r="J304" s="23">
        <v>835.6261989586187</v>
      </c>
    </row>
    <row r="305" spans="1:10" ht="15">
      <c r="A305" s="15">
        <v>22</v>
      </c>
      <c r="B305" s="7" t="s">
        <v>59</v>
      </c>
      <c r="C305" s="7">
        <v>1</v>
      </c>
      <c r="D305" s="7">
        <v>4</v>
      </c>
      <c r="E305" s="7">
        <v>6</v>
      </c>
      <c r="F305" s="7">
        <v>4</v>
      </c>
      <c r="G305" s="7">
        <v>2336</v>
      </c>
      <c r="H305" s="9">
        <v>41561</v>
      </c>
      <c r="I305" s="10">
        <v>19.833287406999172</v>
      </c>
      <c r="J305" s="23">
        <v>885.8868375126298</v>
      </c>
    </row>
    <row r="306" spans="1:10" ht="15">
      <c r="A306" s="15">
        <v>32</v>
      </c>
      <c r="B306" s="7" t="s">
        <v>60</v>
      </c>
      <c r="C306" s="7">
        <v>2</v>
      </c>
      <c r="D306" s="7">
        <v>4</v>
      </c>
      <c r="E306" s="7">
        <v>6</v>
      </c>
      <c r="F306" s="7">
        <v>1</v>
      </c>
      <c r="G306" s="7">
        <v>2337</v>
      </c>
      <c r="H306" s="9">
        <v>41561</v>
      </c>
      <c r="I306" s="10">
        <v>18.02411252511721</v>
      </c>
      <c r="J306" s="23">
        <v>576.7716008037507</v>
      </c>
    </row>
    <row r="307" spans="1:10" ht="15">
      <c r="A307" s="15">
        <v>41</v>
      </c>
      <c r="B307" s="7" t="s">
        <v>61</v>
      </c>
      <c r="C307" s="7">
        <v>2</v>
      </c>
      <c r="D307" s="7">
        <v>4</v>
      </c>
      <c r="E307" s="7">
        <v>6</v>
      </c>
      <c r="F307" s="7">
        <v>2</v>
      </c>
      <c r="G307" s="7">
        <v>2338</v>
      </c>
      <c r="H307" s="9">
        <v>41561</v>
      </c>
      <c r="I307" s="10">
        <v>17.94966236955191</v>
      </c>
      <c r="J307" s="23">
        <v>598.3220789850636</v>
      </c>
    </row>
    <row r="308" spans="1:10" ht="15">
      <c r="A308" s="15">
        <v>44</v>
      </c>
      <c r="B308" s="7" t="s">
        <v>62</v>
      </c>
      <c r="C308" s="7">
        <v>2</v>
      </c>
      <c r="D308" s="7">
        <v>4</v>
      </c>
      <c r="E308" s="7">
        <v>6</v>
      </c>
      <c r="F308" s="7">
        <v>3</v>
      </c>
      <c r="G308" s="7">
        <v>2339</v>
      </c>
      <c r="H308" s="9">
        <v>41561</v>
      </c>
      <c r="I308" s="10">
        <v>17.186641011544804</v>
      </c>
      <c r="J308" s="23">
        <v>527.0569910207073</v>
      </c>
    </row>
    <row r="309" spans="1:10" ht="15">
      <c r="A309" s="15">
        <v>55</v>
      </c>
      <c r="B309" s="7" t="s">
        <v>63</v>
      </c>
      <c r="C309" s="7">
        <v>2</v>
      </c>
      <c r="D309" s="7">
        <v>4</v>
      </c>
      <c r="E309" s="7">
        <v>6</v>
      </c>
      <c r="F309" s="7">
        <v>4</v>
      </c>
      <c r="G309" s="7">
        <v>2340</v>
      </c>
      <c r="H309" s="9">
        <v>41561</v>
      </c>
      <c r="I309" s="10">
        <v>17.82471626733922</v>
      </c>
      <c r="J309" s="23">
        <v>475.32576712904586</v>
      </c>
    </row>
    <row r="310" spans="1:10" ht="15">
      <c r="A310" s="15">
        <v>57</v>
      </c>
      <c r="B310" s="7" t="s">
        <v>64</v>
      </c>
      <c r="C310" s="7">
        <v>3</v>
      </c>
      <c r="D310" s="7">
        <v>4</v>
      </c>
      <c r="E310" s="7">
        <v>6</v>
      </c>
      <c r="F310" s="7">
        <v>1</v>
      </c>
      <c r="G310" s="7">
        <v>2341</v>
      </c>
      <c r="H310" s="9">
        <v>41561</v>
      </c>
      <c r="I310" s="10">
        <v>20.186475966325762</v>
      </c>
      <c r="J310" s="23">
        <v>174.94945837482328</v>
      </c>
    </row>
    <row r="311" spans="1:10" ht="15">
      <c r="A311" s="15">
        <v>61</v>
      </c>
      <c r="B311" s="7" t="s">
        <v>65</v>
      </c>
      <c r="C311" s="7">
        <v>3</v>
      </c>
      <c r="D311" s="7">
        <v>4</v>
      </c>
      <c r="E311" s="7">
        <v>6</v>
      </c>
      <c r="F311" s="7">
        <v>2</v>
      </c>
      <c r="G311" s="7">
        <v>2342</v>
      </c>
      <c r="H311" s="9">
        <v>41561</v>
      </c>
      <c r="I311" s="10">
        <v>20.298477362105473</v>
      </c>
      <c r="J311" s="23">
        <v>108.2585459312292</v>
      </c>
    </row>
    <row r="312" spans="1:10" ht="15">
      <c r="A312" s="15">
        <v>64</v>
      </c>
      <c r="B312" s="7" t="s">
        <v>66</v>
      </c>
      <c r="C312" s="7">
        <v>3</v>
      </c>
      <c r="D312" s="7">
        <v>4</v>
      </c>
      <c r="E312" s="7">
        <v>6</v>
      </c>
      <c r="F312" s="7">
        <v>3</v>
      </c>
      <c r="G312" s="7">
        <v>2343</v>
      </c>
      <c r="H312" s="9">
        <v>41561</v>
      </c>
      <c r="I312" s="10">
        <v>21.664183868908278</v>
      </c>
      <c r="J312" s="23">
        <v>86.6567354756331</v>
      </c>
    </row>
    <row r="313" spans="1:10" ht="15">
      <c r="A313" s="15">
        <v>66</v>
      </c>
      <c r="B313" s="7" t="s">
        <v>67</v>
      </c>
      <c r="C313" s="7">
        <v>3</v>
      </c>
      <c r="D313" s="7">
        <v>4</v>
      </c>
      <c r="E313" s="7">
        <v>6</v>
      </c>
      <c r="F313" s="7">
        <v>4</v>
      </c>
      <c r="G313" s="7">
        <v>2344</v>
      </c>
      <c r="H313" s="9">
        <v>41561</v>
      </c>
      <c r="I313" s="10">
        <v>20.87954479699103</v>
      </c>
      <c r="J313" s="23">
        <v>83.51817918796412</v>
      </c>
    </row>
    <row r="314" spans="1:10" ht="15">
      <c r="A314" s="15">
        <v>3</v>
      </c>
      <c r="B314" s="7" t="s">
        <v>77</v>
      </c>
      <c r="C314" s="7">
        <v>1</v>
      </c>
      <c r="D314" s="7">
        <v>4</v>
      </c>
      <c r="E314" s="7">
        <v>7</v>
      </c>
      <c r="F314" s="7">
        <v>1</v>
      </c>
      <c r="G314" s="7">
        <v>2345</v>
      </c>
      <c r="H314" s="9">
        <v>41561</v>
      </c>
      <c r="I314" s="10">
        <v>18.45710165825523</v>
      </c>
      <c r="J314" s="23">
        <v>947.4645517904352</v>
      </c>
    </row>
    <row r="315" spans="1:10" ht="15">
      <c r="A315" s="15">
        <v>9</v>
      </c>
      <c r="B315" s="7" t="s">
        <v>78</v>
      </c>
      <c r="C315" s="7">
        <v>1</v>
      </c>
      <c r="D315" s="7">
        <v>4</v>
      </c>
      <c r="E315" s="7">
        <v>7</v>
      </c>
      <c r="F315" s="7">
        <v>2</v>
      </c>
      <c r="G315" s="7">
        <v>2346</v>
      </c>
      <c r="H315" s="9">
        <v>41561</v>
      </c>
      <c r="I315" s="10">
        <v>18.828941865328318</v>
      </c>
      <c r="J315" s="23">
        <v>941.4470932664159</v>
      </c>
    </row>
    <row r="316" spans="1:10" ht="15">
      <c r="A316" s="15">
        <v>19</v>
      </c>
      <c r="B316" s="7" t="s">
        <v>79</v>
      </c>
      <c r="C316" s="7">
        <v>1</v>
      </c>
      <c r="D316" s="7">
        <v>4</v>
      </c>
      <c r="E316" s="7">
        <v>7</v>
      </c>
      <c r="F316" s="7">
        <v>3</v>
      </c>
      <c r="G316" s="7">
        <v>2347</v>
      </c>
      <c r="H316" s="9">
        <v>41561</v>
      </c>
      <c r="I316" s="10">
        <v>18.653993040821522</v>
      </c>
      <c r="J316" s="23">
        <v>858.0836798777899</v>
      </c>
    </row>
    <row r="317" spans="1:10" ht="15">
      <c r="A317" s="15">
        <v>23</v>
      </c>
      <c r="B317" s="7" t="s">
        <v>80</v>
      </c>
      <c r="C317" s="7">
        <v>1</v>
      </c>
      <c r="D317" s="7">
        <v>4</v>
      </c>
      <c r="E317" s="7">
        <v>7</v>
      </c>
      <c r="F317" s="7">
        <v>4</v>
      </c>
      <c r="G317" s="7">
        <v>2348</v>
      </c>
      <c r="H317" s="9">
        <v>41561</v>
      </c>
      <c r="I317" s="10">
        <v>19.520653514180026</v>
      </c>
      <c r="J317" s="23">
        <v>884.9362926428279</v>
      </c>
    </row>
    <row r="318" spans="1:10" ht="15">
      <c r="A318" s="15">
        <v>30</v>
      </c>
      <c r="B318" s="7" t="s">
        <v>81</v>
      </c>
      <c r="C318" s="7">
        <v>2</v>
      </c>
      <c r="D318" s="7">
        <v>4</v>
      </c>
      <c r="E318" s="7">
        <v>7</v>
      </c>
      <c r="F318" s="7">
        <v>1</v>
      </c>
      <c r="G318" s="7">
        <v>2349</v>
      </c>
      <c r="H318" s="9">
        <v>41561</v>
      </c>
      <c r="I318" s="10">
        <v>18.549825001650927</v>
      </c>
      <c r="J318" s="23">
        <v>605.9609500539302</v>
      </c>
    </row>
    <row r="319" spans="1:10" ht="15">
      <c r="A319" s="15">
        <v>42</v>
      </c>
      <c r="B319" s="7" t="s">
        <v>82</v>
      </c>
      <c r="C319" s="7">
        <v>2</v>
      </c>
      <c r="D319" s="7">
        <v>4</v>
      </c>
      <c r="E319" s="7">
        <v>7</v>
      </c>
      <c r="F319" s="7">
        <v>2</v>
      </c>
      <c r="G319" s="7">
        <v>2350</v>
      </c>
      <c r="H319" s="9">
        <v>41561</v>
      </c>
      <c r="I319" s="10">
        <v>17.425610163824846</v>
      </c>
      <c r="J319" s="23">
        <v>546.0024517998452</v>
      </c>
    </row>
    <row r="320" spans="1:10" ht="15">
      <c r="A320" s="15">
        <v>43</v>
      </c>
      <c r="B320" s="7" t="s">
        <v>83</v>
      </c>
      <c r="C320" s="7">
        <v>2</v>
      </c>
      <c r="D320" s="7">
        <v>4</v>
      </c>
      <c r="E320" s="7">
        <v>7</v>
      </c>
      <c r="F320" s="7">
        <v>3</v>
      </c>
      <c r="G320" s="7">
        <v>2351</v>
      </c>
      <c r="H320" s="9">
        <v>41561</v>
      </c>
      <c r="I320" s="10">
        <v>17.45724628635626</v>
      </c>
      <c r="J320" s="23">
        <v>628.4608663088254</v>
      </c>
    </row>
    <row r="321" spans="1:10" ht="15">
      <c r="A321" s="15">
        <v>52</v>
      </c>
      <c r="B321" s="7" t="s">
        <v>84</v>
      </c>
      <c r="C321" s="7">
        <v>2</v>
      </c>
      <c r="D321" s="7">
        <v>4</v>
      </c>
      <c r="E321" s="7">
        <v>7</v>
      </c>
      <c r="F321" s="7">
        <v>4</v>
      </c>
      <c r="G321" s="7">
        <v>2352</v>
      </c>
      <c r="H321" s="9">
        <v>41561</v>
      </c>
      <c r="I321" s="10">
        <v>17.25831066286245</v>
      </c>
      <c r="J321" s="23">
        <v>575.277022095415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4"/>
  <sheetViews>
    <sheetView zoomScalePageLayoutView="0" workbookViewId="0" topLeftCell="A1">
      <selection activeCell="A1" sqref="A1:IV16384"/>
    </sheetView>
  </sheetViews>
  <sheetFormatPr defaultColWidth="8.88671875" defaultRowHeight="15"/>
  <sheetData>
    <row r="1" spans="1:14" ht="39" thickBot="1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6" t="s">
        <v>100</v>
      </c>
      <c r="H1" s="27" t="s">
        <v>6</v>
      </c>
      <c r="I1" s="28" t="s">
        <v>101</v>
      </c>
      <c r="J1" s="29" t="s">
        <v>102</v>
      </c>
      <c r="K1" s="29" t="s">
        <v>11</v>
      </c>
      <c r="L1" s="30" t="s">
        <v>103</v>
      </c>
      <c r="M1" s="31" t="s">
        <v>104</v>
      </c>
      <c r="N1" t="s">
        <v>110</v>
      </c>
    </row>
    <row r="2" spans="1:14" ht="15">
      <c r="A2" s="32">
        <v>7</v>
      </c>
      <c r="B2" s="33" t="s">
        <v>13</v>
      </c>
      <c r="C2" s="34">
        <v>1</v>
      </c>
      <c r="D2" s="7">
        <f aca="true" t="shared" si="0" ref="D2:D56">IF(B2&lt;&gt;"",VALUE(MID(B2,2,1)),"")</f>
        <v>1</v>
      </c>
      <c r="E2" s="7">
        <f>IF(C2&lt;&gt;"",VALUE(RIGHT(B2,1)),"")</f>
        <v>1</v>
      </c>
      <c r="F2" s="35">
        <v>2033</v>
      </c>
      <c r="G2" s="36" t="s">
        <v>105</v>
      </c>
      <c r="H2" s="37">
        <v>41043</v>
      </c>
      <c r="I2" s="38">
        <v>135.73</v>
      </c>
      <c r="J2" s="38">
        <v>18.38</v>
      </c>
      <c r="K2" s="39">
        <v>13.541589921167024</v>
      </c>
      <c r="L2" s="39">
        <v>23.6</v>
      </c>
      <c r="M2" s="40">
        <f>J2/L2</f>
        <v>0.7788135593220338</v>
      </c>
      <c r="N2" s="22">
        <f>+J2*100/L2</f>
        <v>77.88135593220339</v>
      </c>
    </row>
    <row r="3" spans="1:14" ht="15">
      <c r="A3" s="32">
        <v>7</v>
      </c>
      <c r="B3" s="33" t="s">
        <v>13</v>
      </c>
      <c r="C3" s="7">
        <v>1</v>
      </c>
      <c r="D3" s="7">
        <f t="shared" si="0"/>
        <v>1</v>
      </c>
      <c r="E3" s="7">
        <f aca="true" t="shared" si="1" ref="E3:E66">IF(C3&lt;&gt;"",VALUE(RIGHT(B3,1)),"")</f>
        <v>1</v>
      </c>
      <c r="F3" s="41">
        <v>2033</v>
      </c>
      <c r="G3" s="42" t="s">
        <v>106</v>
      </c>
      <c r="H3" s="43">
        <v>41043</v>
      </c>
      <c r="I3" s="11">
        <v>54.15</v>
      </c>
      <c r="J3" s="11">
        <v>5.220000000000027</v>
      </c>
      <c r="K3" s="10">
        <v>9.63988919667595</v>
      </c>
      <c r="L3" s="39">
        <v>23.6</v>
      </c>
      <c r="M3" s="40">
        <f aca="true" t="shared" si="2" ref="M3:M11">J3/L3</f>
        <v>0.22118644067796725</v>
      </c>
      <c r="N3" s="22">
        <f aca="true" t="shared" si="3" ref="N3:N66">+J3*100/L3</f>
        <v>22.118644067796726</v>
      </c>
    </row>
    <row r="4" spans="1:14" ht="15">
      <c r="A4" s="13">
        <v>21</v>
      </c>
      <c r="B4" s="16" t="s">
        <v>16</v>
      </c>
      <c r="C4" s="7">
        <v>1</v>
      </c>
      <c r="D4" s="7">
        <f t="shared" si="0"/>
        <v>1</v>
      </c>
      <c r="E4" s="7">
        <f t="shared" si="1"/>
        <v>3</v>
      </c>
      <c r="F4" s="41">
        <v>2035</v>
      </c>
      <c r="G4" s="42" t="s">
        <v>105</v>
      </c>
      <c r="H4" s="43">
        <v>41043</v>
      </c>
      <c r="I4" s="11">
        <v>134.94</v>
      </c>
      <c r="J4" s="11">
        <v>19.11</v>
      </c>
      <c r="K4" s="10">
        <v>14.161849710982658</v>
      </c>
      <c r="L4" s="39">
        <f aca="true" t="shared" si="4" ref="L4:L11">SUMPRODUCT(($F$3:$F$1360=F4)*$J$3:$J$1360)</f>
        <v>24.07999999999997</v>
      </c>
      <c r="M4" s="40">
        <f t="shared" si="2"/>
        <v>0.7936046511627917</v>
      </c>
      <c r="N4" s="22">
        <f t="shared" si="3"/>
        <v>79.36046511627917</v>
      </c>
    </row>
    <row r="5" spans="1:14" ht="15">
      <c r="A5" s="13">
        <v>21</v>
      </c>
      <c r="B5" s="16" t="s">
        <v>16</v>
      </c>
      <c r="C5" s="7">
        <v>1</v>
      </c>
      <c r="D5" s="7">
        <f t="shared" si="0"/>
        <v>1</v>
      </c>
      <c r="E5" s="7">
        <f t="shared" si="1"/>
        <v>3</v>
      </c>
      <c r="F5" s="41">
        <v>2035</v>
      </c>
      <c r="G5" s="42" t="s">
        <v>106</v>
      </c>
      <c r="H5" s="43">
        <v>41043</v>
      </c>
      <c r="I5" s="11">
        <v>49.44</v>
      </c>
      <c r="J5" s="11">
        <v>4.96999999999997</v>
      </c>
      <c r="K5" s="10">
        <v>10.052588996763696</v>
      </c>
      <c r="L5" s="39">
        <f t="shared" si="4"/>
        <v>24.07999999999997</v>
      </c>
      <c r="M5" s="40">
        <f t="shared" si="2"/>
        <v>0.20639534883720834</v>
      </c>
      <c r="N5" s="22">
        <f t="shared" si="3"/>
        <v>20.639534883720835</v>
      </c>
    </row>
    <row r="6" spans="1:14" ht="15">
      <c r="A6" s="13">
        <v>34</v>
      </c>
      <c r="B6" s="7" t="s">
        <v>18</v>
      </c>
      <c r="C6" s="7">
        <v>1</v>
      </c>
      <c r="D6" s="7">
        <f t="shared" si="0"/>
        <v>1</v>
      </c>
      <c r="E6" s="7">
        <f t="shared" si="1"/>
        <v>1</v>
      </c>
      <c r="F6" s="41">
        <v>2037</v>
      </c>
      <c r="G6" s="42" t="s">
        <v>105</v>
      </c>
      <c r="H6" s="43">
        <v>41043</v>
      </c>
      <c r="I6" s="11">
        <v>103.35</v>
      </c>
      <c r="J6" s="11">
        <v>12.96</v>
      </c>
      <c r="K6" s="10">
        <v>12.539912917271408</v>
      </c>
      <c r="L6" s="39">
        <f t="shared" si="4"/>
        <v>21.510000000000012</v>
      </c>
      <c r="M6" s="40">
        <f t="shared" si="2"/>
        <v>0.6025104602510457</v>
      </c>
      <c r="N6" s="22">
        <f t="shared" si="3"/>
        <v>60.25104602510457</v>
      </c>
    </row>
    <row r="7" spans="1:14" ht="15">
      <c r="A7" s="13">
        <v>34</v>
      </c>
      <c r="B7" s="7" t="s">
        <v>18</v>
      </c>
      <c r="C7" s="7">
        <v>1</v>
      </c>
      <c r="D7" s="7">
        <f t="shared" si="0"/>
        <v>1</v>
      </c>
      <c r="E7" s="7">
        <f t="shared" si="1"/>
        <v>1</v>
      </c>
      <c r="F7" s="41">
        <v>2037</v>
      </c>
      <c r="G7" s="42" t="s">
        <v>106</v>
      </c>
      <c r="H7" s="43">
        <v>41043</v>
      </c>
      <c r="I7" s="11">
        <v>37.48</v>
      </c>
      <c r="J7" s="10">
        <v>3.319999999999993</v>
      </c>
      <c r="K7" s="10">
        <v>8.858057630736376</v>
      </c>
      <c r="L7" s="39">
        <f t="shared" si="4"/>
        <v>21.510000000000012</v>
      </c>
      <c r="M7" s="40">
        <f t="shared" si="2"/>
        <v>0.15434681543468115</v>
      </c>
      <c r="N7" s="22">
        <f t="shared" si="3"/>
        <v>15.434681543468114</v>
      </c>
    </row>
    <row r="8" spans="1:14" ht="15">
      <c r="A8" s="13">
        <v>34</v>
      </c>
      <c r="B8" s="7" t="s">
        <v>18</v>
      </c>
      <c r="C8" s="7">
        <v>1</v>
      </c>
      <c r="D8" s="7">
        <f t="shared" si="0"/>
        <v>1</v>
      </c>
      <c r="E8" s="7">
        <f t="shared" si="1"/>
        <v>1</v>
      </c>
      <c r="F8" s="41">
        <v>2037</v>
      </c>
      <c r="G8" s="42" t="s">
        <v>107</v>
      </c>
      <c r="H8" s="43">
        <v>41043</v>
      </c>
      <c r="I8" s="11">
        <v>53.02</v>
      </c>
      <c r="J8" s="10">
        <v>5.230000000000018</v>
      </c>
      <c r="K8" s="10">
        <v>9.864202187853675</v>
      </c>
      <c r="L8" s="39">
        <f t="shared" si="4"/>
        <v>21.510000000000012</v>
      </c>
      <c r="M8" s="40">
        <f t="shared" si="2"/>
        <v>0.24314272431427314</v>
      </c>
      <c r="N8" s="22">
        <f t="shared" si="3"/>
        <v>24.314272431427312</v>
      </c>
    </row>
    <row r="9" spans="1:14" ht="15">
      <c r="A9" s="13">
        <v>47</v>
      </c>
      <c r="B9" s="7" t="s">
        <v>20</v>
      </c>
      <c r="C9" s="7">
        <v>1</v>
      </c>
      <c r="D9" s="7">
        <f t="shared" si="0"/>
        <v>1</v>
      </c>
      <c r="E9" s="7">
        <f t="shared" si="1"/>
        <v>3</v>
      </c>
      <c r="F9" s="41">
        <v>2038</v>
      </c>
      <c r="G9" s="42" t="s">
        <v>105</v>
      </c>
      <c r="H9" s="43">
        <v>41043</v>
      </c>
      <c r="I9" s="11">
        <v>122.84</v>
      </c>
      <c r="J9" s="10">
        <v>15.81</v>
      </c>
      <c r="K9" s="10">
        <v>12.870400521002932</v>
      </c>
      <c r="L9" s="39">
        <f t="shared" si="4"/>
        <v>22.99000000000001</v>
      </c>
      <c r="M9" s="40">
        <f t="shared" si="2"/>
        <v>0.6876903001304913</v>
      </c>
      <c r="N9" s="22">
        <f t="shared" si="3"/>
        <v>68.76903001304912</v>
      </c>
    </row>
    <row r="10" spans="1:14" ht="15">
      <c r="A10" s="13">
        <v>47</v>
      </c>
      <c r="B10" s="7" t="s">
        <v>20</v>
      </c>
      <c r="C10" s="7">
        <v>1</v>
      </c>
      <c r="D10" s="7">
        <f t="shared" si="0"/>
        <v>1</v>
      </c>
      <c r="E10" s="7">
        <f t="shared" si="1"/>
        <v>3</v>
      </c>
      <c r="F10" s="41">
        <v>2038</v>
      </c>
      <c r="G10" s="42" t="s">
        <v>106</v>
      </c>
      <c r="H10" s="43">
        <v>41043</v>
      </c>
      <c r="I10" s="11">
        <v>34.07</v>
      </c>
      <c r="J10" s="10">
        <v>3.180000000000007</v>
      </c>
      <c r="K10" s="10">
        <v>9.333724684473163</v>
      </c>
      <c r="L10" s="39">
        <f t="shared" si="4"/>
        <v>22.99000000000001</v>
      </c>
      <c r="M10" s="40">
        <f t="shared" si="2"/>
        <v>0.1383210091344065</v>
      </c>
      <c r="N10" s="22">
        <f t="shared" si="3"/>
        <v>13.83210091344065</v>
      </c>
    </row>
    <row r="11" spans="1:14" ht="15">
      <c r="A11" s="13">
        <v>47</v>
      </c>
      <c r="B11" s="7" t="s">
        <v>20</v>
      </c>
      <c r="C11" s="7">
        <v>1</v>
      </c>
      <c r="D11" s="7">
        <f t="shared" si="0"/>
        <v>1</v>
      </c>
      <c r="E11" s="7">
        <f t="shared" si="1"/>
        <v>3</v>
      </c>
      <c r="F11" s="41">
        <v>2038</v>
      </c>
      <c r="G11" s="42" t="s">
        <v>107</v>
      </c>
      <c r="H11" s="43">
        <v>41043</v>
      </c>
      <c r="I11" s="11">
        <v>37.31</v>
      </c>
      <c r="J11" s="10">
        <v>4</v>
      </c>
      <c r="K11" s="10">
        <v>10.720986330742429</v>
      </c>
      <c r="L11" s="39">
        <f t="shared" si="4"/>
        <v>22.99000000000001</v>
      </c>
      <c r="M11" s="40">
        <f t="shared" si="2"/>
        <v>0.17398869073510215</v>
      </c>
      <c r="N11" s="22">
        <f t="shared" si="3"/>
        <v>17.398869073510216</v>
      </c>
    </row>
    <row r="12" spans="1:14" ht="15">
      <c r="A12" s="15"/>
      <c r="B12" s="7"/>
      <c r="C12" s="7"/>
      <c r="D12" s="7">
        <f t="shared" si="0"/>
      </c>
      <c r="E12" s="7">
        <f t="shared" si="1"/>
      </c>
      <c r="F12" s="7"/>
      <c r="G12" s="42"/>
      <c r="H12" s="9"/>
      <c r="I12" s="11"/>
      <c r="J12" s="10"/>
      <c r="K12" s="10"/>
      <c r="L12" s="39"/>
      <c r="M12" s="40"/>
      <c r="N12" s="22"/>
    </row>
    <row r="13" spans="1:14" ht="15">
      <c r="A13" s="13">
        <v>1</v>
      </c>
      <c r="B13" s="7" t="s">
        <v>22</v>
      </c>
      <c r="C13" s="7">
        <v>1</v>
      </c>
      <c r="D13" s="7">
        <f t="shared" si="0"/>
        <v>2</v>
      </c>
      <c r="E13" s="7">
        <f t="shared" si="1"/>
        <v>1</v>
      </c>
      <c r="F13" s="14">
        <v>2041</v>
      </c>
      <c r="G13" s="42" t="s">
        <v>105</v>
      </c>
      <c r="H13" s="43">
        <v>41423</v>
      </c>
      <c r="I13" s="11">
        <v>241.27</v>
      </c>
      <c r="J13" s="10">
        <v>37.67</v>
      </c>
      <c r="K13" s="10">
        <v>15.613213412359597</v>
      </c>
      <c r="L13" s="39">
        <f aca="true" t="shared" si="5" ref="L13:L34">SUMPRODUCT(($F$3:$F$1360=F13)*$J$3:$J$1360)</f>
        <v>45.56999999999998</v>
      </c>
      <c r="M13" s="40">
        <f aca="true" t="shared" si="6" ref="M13:M34">J13/L13</f>
        <v>0.8266403335527763</v>
      </c>
      <c r="N13" s="22">
        <f t="shared" si="3"/>
        <v>82.66403335527764</v>
      </c>
    </row>
    <row r="14" spans="1:14" ht="15">
      <c r="A14" s="13">
        <v>1</v>
      </c>
      <c r="B14" s="7" t="s">
        <v>22</v>
      </c>
      <c r="C14" s="7">
        <v>1</v>
      </c>
      <c r="D14" s="7">
        <f t="shared" si="0"/>
        <v>2</v>
      </c>
      <c r="E14" s="7">
        <f t="shared" si="1"/>
        <v>1</v>
      </c>
      <c r="F14" s="14">
        <v>2041</v>
      </c>
      <c r="G14" s="42" t="s">
        <v>106</v>
      </c>
      <c r="H14" s="43">
        <v>41423</v>
      </c>
      <c r="I14" s="11">
        <v>74.18</v>
      </c>
      <c r="J14" s="10">
        <v>7.899999999999977</v>
      </c>
      <c r="K14" s="10">
        <v>10.649770827716335</v>
      </c>
      <c r="L14" s="39">
        <f t="shared" si="5"/>
        <v>45.56999999999998</v>
      </c>
      <c r="M14" s="40">
        <f t="shared" si="6"/>
        <v>0.17335966644722364</v>
      </c>
      <c r="N14" s="22">
        <f t="shared" si="3"/>
        <v>17.33596664472236</v>
      </c>
    </row>
    <row r="15" spans="1:14" ht="15">
      <c r="A15" s="13">
        <v>16</v>
      </c>
      <c r="B15" s="7" t="s">
        <v>25</v>
      </c>
      <c r="C15" s="7">
        <v>1</v>
      </c>
      <c r="D15" s="7">
        <f t="shared" si="0"/>
        <v>2</v>
      </c>
      <c r="E15" s="7">
        <f t="shared" si="1"/>
        <v>3</v>
      </c>
      <c r="F15" s="14">
        <v>2043</v>
      </c>
      <c r="G15" s="42" t="s">
        <v>105</v>
      </c>
      <c r="H15" s="43">
        <v>41423</v>
      </c>
      <c r="I15" s="11">
        <v>240.58</v>
      </c>
      <c r="J15" s="10">
        <v>39.64</v>
      </c>
      <c r="K15" s="10">
        <v>16.47684761825588</v>
      </c>
      <c r="L15" s="39">
        <f t="shared" si="5"/>
        <v>43.500000000000014</v>
      </c>
      <c r="M15" s="40">
        <f t="shared" si="6"/>
        <v>0.9112643678160917</v>
      </c>
      <c r="N15" s="22">
        <f t="shared" si="3"/>
        <v>91.12643678160917</v>
      </c>
    </row>
    <row r="16" spans="1:14" ht="15">
      <c r="A16" s="13">
        <v>16</v>
      </c>
      <c r="B16" s="7" t="s">
        <v>25</v>
      </c>
      <c r="C16" s="7">
        <v>1</v>
      </c>
      <c r="D16" s="7">
        <f t="shared" si="0"/>
        <v>2</v>
      </c>
      <c r="E16" s="7">
        <f t="shared" si="1"/>
        <v>3</v>
      </c>
      <c r="F16" s="14">
        <v>2043</v>
      </c>
      <c r="G16" s="42" t="s">
        <v>106</v>
      </c>
      <c r="H16" s="43">
        <v>41423</v>
      </c>
      <c r="I16" s="11">
        <v>35.63</v>
      </c>
      <c r="J16" s="10">
        <v>3.8600000000000136</v>
      </c>
      <c r="K16" s="10">
        <v>10.833567218636018</v>
      </c>
      <c r="L16" s="39">
        <f t="shared" si="5"/>
        <v>43.500000000000014</v>
      </c>
      <c r="M16" s="40">
        <f t="shared" si="6"/>
        <v>0.08873563218390833</v>
      </c>
      <c r="N16" s="22">
        <f t="shared" si="3"/>
        <v>8.873563218390833</v>
      </c>
    </row>
    <row r="17" spans="1:14" ht="15">
      <c r="A17" s="13">
        <v>35</v>
      </c>
      <c r="B17" s="7" t="s">
        <v>27</v>
      </c>
      <c r="C17" s="7">
        <v>1</v>
      </c>
      <c r="D17" s="7">
        <f t="shared" si="0"/>
        <v>2</v>
      </c>
      <c r="E17" s="7">
        <f t="shared" si="1"/>
        <v>1</v>
      </c>
      <c r="F17" s="14">
        <v>2045</v>
      </c>
      <c r="G17" s="42" t="s">
        <v>105</v>
      </c>
      <c r="H17" s="43">
        <v>41423</v>
      </c>
      <c r="I17" s="11">
        <v>175.06</v>
      </c>
      <c r="J17" s="10">
        <v>24.18</v>
      </c>
      <c r="K17" s="10">
        <v>13.812407174682967</v>
      </c>
      <c r="L17" s="39">
        <f t="shared" si="5"/>
        <v>37.069999999999986</v>
      </c>
      <c r="M17" s="40">
        <f t="shared" si="6"/>
        <v>0.6522794712705694</v>
      </c>
      <c r="N17" s="22">
        <f t="shared" si="3"/>
        <v>65.22794712705695</v>
      </c>
    </row>
    <row r="18" spans="1:14" ht="15">
      <c r="A18" s="13">
        <v>35</v>
      </c>
      <c r="B18" s="7" t="s">
        <v>27</v>
      </c>
      <c r="C18" s="7">
        <v>1</v>
      </c>
      <c r="D18" s="7">
        <f t="shared" si="0"/>
        <v>2</v>
      </c>
      <c r="E18" s="7">
        <f t="shared" si="1"/>
        <v>1</v>
      </c>
      <c r="F18" s="14">
        <v>2045</v>
      </c>
      <c r="G18" s="42" t="s">
        <v>106</v>
      </c>
      <c r="H18" s="43">
        <v>41423</v>
      </c>
      <c r="I18" s="11">
        <v>54.09</v>
      </c>
      <c r="J18" s="10">
        <v>4.75</v>
      </c>
      <c r="K18" s="10">
        <v>8.78166019596968</v>
      </c>
      <c r="L18" s="39">
        <f t="shared" si="5"/>
        <v>37.069999999999986</v>
      </c>
      <c r="M18" s="40">
        <f t="shared" si="6"/>
        <v>0.12813595899649316</v>
      </c>
      <c r="N18" s="22">
        <f t="shared" si="3"/>
        <v>12.813595899649316</v>
      </c>
    </row>
    <row r="19" spans="1:14" ht="15">
      <c r="A19" s="13">
        <v>35</v>
      </c>
      <c r="B19" s="7" t="s">
        <v>27</v>
      </c>
      <c r="C19" s="7">
        <v>1</v>
      </c>
      <c r="D19" s="7">
        <f t="shared" si="0"/>
        <v>2</v>
      </c>
      <c r="E19" s="7">
        <f t="shared" si="1"/>
        <v>1</v>
      </c>
      <c r="F19" s="14">
        <v>2045</v>
      </c>
      <c r="G19" s="42" t="s">
        <v>107</v>
      </c>
      <c r="H19" s="43">
        <v>41423</v>
      </c>
      <c r="I19" s="11">
        <v>66.36</v>
      </c>
      <c r="J19" s="10">
        <v>7.829999999999984</v>
      </c>
      <c r="K19" s="10">
        <v>11.79927667269437</v>
      </c>
      <c r="L19" s="39">
        <f t="shared" si="5"/>
        <v>37.069999999999986</v>
      </c>
      <c r="M19" s="40">
        <f t="shared" si="6"/>
        <v>0.2112220124089557</v>
      </c>
      <c r="N19" s="22">
        <f t="shared" si="3"/>
        <v>21.122201240895567</v>
      </c>
    </row>
    <row r="20" spans="1:14" ht="15">
      <c r="A20" s="13">
        <v>35</v>
      </c>
      <c r="B20" s="7" t="s">
        <v>27</v>
      </c>
      <c r="C20" s="7">
        <v>1</v>
      </c>
      <c r="D20" s="7">
        <f t="shared" si="0"/>
        <v>2</v>
      </c>
      <c r="E20" s="7">
        <f t="shared" si="1"/>
        <v>1</v>
      </c>
      <c r="F20" s="14">
        <v>2045</v>
      </c>
      <c r="G20" s="42" t="s">
        <v>108</v>
      </c>
      <c r="H20" s="43">
        <v>41423</v>
      </c>
      <c r="I20" s="11">
        <v>2.9700000000000273</v>
      </c>
      <c r="J20" s="10">
        <v>0.3100000000000023</v>
      </c>
      <c r="K20" s="10">
        <v>10.437710437710418</v>
      </c>
      <c r="L20" s="39">
        <f t="shared" si="5"/>
        <v>37.069999999999986</v>
      </c>
      <c r="M20" s="40">
        <f t="shared" si="6"/>
        <v>0.008362557323981721</v>
      </c>
      <c r="N20" s="22">
        <f t="shared" si="3"/>
        <v>0.8362557323981721</v>
      </c>
    </row>
    <row r="21" spans="1:14" ht="15">
      <c r="A21" s="13">
        <v>49</v>
      </c>
      <c r="B21" s="7" t="s">
        <v>29</v>
      </c>
      <c r="C21" s="7">
        <v>1</v>
      </c>
      <c r="D21" s="7">
        <f t="shared" si="0"/>
        <v>2</v>
      </c>
      <c r="E21" s="7">
        <f t="shared" si="1"/>
        <v>3</v>
      </c>
      <c r="F21" s="14">
        <v>2047</v>
      </c>
      <c r="G21" s="42" t="s">
        <v>105</v>
      </c>
      <c r="H21" s="43">
        <v>41423</v>
      </c>
      <c r="I21" s="11">
        <v>150.39</v>
      </c>
      <c r="J21" s="10">
        <v>22.54</v>
      </c>
      <c r="K21" s="10">
        <v>14.98769865017621</v>
      </c>
      <c r="L21" s="39">
        <f t="shared" si="5"/>
        <v>34.39000000000002</v>
      </c>
      <c r="M21" s="40">
        <f t="shared" si="6"/>
        <v>0.6554230881070074</v>
      </c>
      <c r="N21" s="22">
        <f t="shared" si="3"/>
        <v>65.54230881070075</v>
      </c>
    </row>
    <row r="22" spans="1:14" ht="15">
      <c r="A22" s="13">
        <v>49</v>
      </c>
      <c r="B22" s="7" t="s">
        <v>29</v>
      </c>
      <c r="C22" s="7">
        <v>1</v>
      </c>
      <c r="D22" s="7">
        <f t="shared" si="0"/>
        <v>2</v>
      </c>
      <c r="E22" s="7">
        <f t="shared" si="1"/>
        <v>3</v>
      </c>
      <c r="F22" s="14">
        <v>2047</v>
      </c>
      <c r="G22" s="42" t="s">
        <v>106</v>
      </c>
      <c r="H22" s="43">
        <v>41423</v>
      </c>
      <c r="I22" s="11">
        <v>47.83</v>
      </c>
      <c r="J22" s="10">
        <v>4.520000000000039</v>
      </c>
      <c r="K22" s="10">
        <v>9.450135897972066</v>
      </c>
      <c r="L22" s="39">
        <f t="shared" si="5"/>
        <v>34.39000000000002</v>
      </c>
      <c r="M22" s="40">
        <f t="shared" si="6"/>
        <v>0.13143355626635753</v>
      </c>
      <c r="N22" s="22">
        <f t="shared" si="3"/>
        <v>13.143355626635755</v>
      </c>
    </row>
    <row r="23" spans="1:14" ht="15">
      <c r="A23" s="13">
        <v>49</v>
      </c>
      <c r="B23" s="7" t="s">
        <v>29</v>
      </c>
      <c r="C23" s="7">
        <v>1</v>
      </c>
      <c r="D23" s="7">
        <f t="shared" si="0"/>
        <v>2</v>
      </c>
      <c r="E23" s="7">
        <f t="shared" si="1"/>
        <v>3</v>
      </c>
      <c r="F23" s="14">
        <v>2047</v>
      </c>
      <c r="G23" s="42" t="s">
        <v>107</v>
      </c>
      <c r="H23" s="43">
        <v>41423</v>
      </c>
      <c r="I23" s="11">
        <v>59.48</v>
      </c>
      <c r="J23" s="10">
        <v>7.329999999999984</v>
      </c>
      <c r="K23" s="10">
        <v>12.323470073974418</v>
      </c>
      <c r="L23" s="39">
        <f t="shared" si="5"/>
        <v>34.39000000000002</v>
      </c>
      <c r="M23" s="40">
        <f t="shared" si="6"/>
        <v>0.21314335562663506</v>
      </c>
      <c r="N23" s="22">
        <f t="shared" si="3"/>
        <v>21.314335562663505</v>
      </c>
    </row>
    <row r="24" spans="1:14" ht="15">
      <c r="A24" s="13">
        <v>5</v>
      </c>
      <c r="B24" s="7" t="s">
        <v>35</v>
      </c>
      <c r="C24" s="7">
        <v>1</v>
      </c>
      <c r="D24" s="7">
        <f t="shared" si="0"/>
        <v>3</v>
      </c>
      <c r="E24" s="7">
        <f t="shared" si="1"/>
        <v>1</v>
      </c>
      <c r="F24" s="14">
        <v>2053</v>
      </c>
      <c r="G24" s="42" t="s">
        <v>105</v>
      </c>
      <c r="H24" s="43">
        <v>41423</v>
      </c>
      <c r="I24" s="11">
        <v>222.71</v>
      </c>
      <c r="J24" s="10">
        <v>36.31</v>
      </c>
      <c r="K24" s="10">
        <v>16.30371334919851</v>
      </c>
      <c r="L24" s="39">
        <f t="shared" si="5"/>
        <v>45.650000000000034</v>
      </c>
      <c r="M24" s="40">
        <f t="shared" si="6"/>
        <v>0.7953997809419491</v>
      </c>
      <c r="N24" s="22">
        <f t="shared" si="3"/>
        <v>79.53997809419491</v>
      </c>
    </row>
    <row r="25" spans="1:14" ht="15">
      <c r="A25" s="13">
        <v>5</v>
      </c>
      <c r="B25" s="7" t="s">
        <v>35</v>
      </c>
      <c r="C25" s="7">
        <v>1</v>
      </c>
      <c r="D25" s="7">
        <f t="shared" si="0"/>
        <v>3</v>
      </c>
      <c r="E25" s="7">
        <f t="shared" si="1"/>
        <v>1</v>
      </c>
      <c r="F25" s="14">
        <v>2053</v>
      </c>
      <c r="G25" s="42" t="s">
        <v>106</v>
      </c>
      <c r="H25" s="43">
        <v>41423</v>
      </c>
      <c r="I25" s="11">
        <v>88.92</v>
      </c>
      <c r="J25" s="10">
        <v>9.340000000000032</v>
      </c>
      <c r="K25" s="10">
        <v>10.503823661718434</v>
      </c>
      <c r="L25" s="39">
        <f t="shared" si="5"/>
        <v>45.650000000000034</v>
      </c>
      <c r="M25" s="40">
        <f t="shared" si="6"/>
        <v>0.20460021905805093</v>
      </c>
      <c r="N25" s="22">
        <f t="shared" si="3"/>
        <v>20.460021905805093</v>
      </c>
    </row>
    <row r="26" spans="1:14" ht="15">
      <c r="A26" s="13">
        <v>20</v>
      </c>
      <c r="B26" s="7" t="s">
        <v>37</v>
      </c>
      <c r="C26" s="7">
        <v>1</v>
      </c>
      <c r="D26" s="7">
        <f t="shared" si="0"/>
        <v>3</v>
      </c>
      <c r="E26" s="7">
        <f t="shared" si="1"/>
        <v>3</v>
      </c>
      <c r="F26" s="14">
        <v>2055</v>
      </c>
      <c r="G26" s="42" t="s">
        <v>105</v>
      </c>
      <c r="H26" s="43">
        <v>41423</v>
      </c>
      <c r="I26" s="11">
        <v>208.17</v>
      </c>
      <c r="J26" s="10">
        <v>32.82</v>
      </c>
      <c r="K26" s="10">
        <v>15.765960513042227</v>
      </c>
      <c r="L26" s="39">
        <f t="shared" si="5"/>
        <v>37.82</v>
      </c>
      <c r="M26" s="40">
        <f t="shared" si="6"/>
        <v>0.8677948175568482</v>
      </c>
      <c r="N26" s="22">
        <f t="shared" si="3"/>
        <v>86.77948175568483</v>
      </c>
    </row>
    <row r="27" spans="1:14" ht="15">
      <c r="A27" s="13">
        <v>20</v>
      </c>
      <c r="B27" s="7" t="s">
        <v>37</v>
      </c>
      <c r="C27" s="7">
        <v>1</v>
      </c>
      <c r="D27" s="7">
        <f t="shared" si="0"/>
        <v>3</v>
      </c>
      <c r="E27" s="7">
        <f t="shared" si="1"/>
        <v>3</v>
      </c>
      <c r="F27" s="14">
        <v>2055</v>
      </c>
      <c r="G27" s="42" t="s">
        <v>106</v>
      </c>
      <c r="H27" s="43">
        <v>41423</v>
      </c>
      <c r="I27" s="11">
        <v>46.97</v>
      </c>
      <c r="J27" s="10">
        <v>5</v>
      </c>
      <c r="K27" s="10">
        <v>10.645092612305728</v>
      </c>
      <c r="L27" s="39">
        <f t="shared" si="5"/>
        <v>37.82</v>
      </c>
      <c r="M27" s="40">
        <f t="shared" si="6"/>
        <v>0.13220518244315177</v>
      </c>
      <c r="N27" s="22">
        <f t="shared" si="3"/>
        <v>13.220518244315176</v>
      </c>
    </row>
    <row r="28" spans="1:14" ht="15">
      <c r="A28" s="13">
        <v>33</v>
      </c>
      <c r="B28" s="7" t="s">
        <v>39</v>
      </c>
      <c r="C28" s="7">
        <v>1</v>
      </c>
      <c r="D28" s="7">
        <f t="shared" si="0"/>
        <v>3</v>
      </c>
      <c r="E28" s="7">
        <f t="shared" si="1"/>
        <v>1</v>
      </c>
      <c r="F28" s="14">
        <v>2057</v>
      </c>
      <c r="G28" s="42" t="s">
        <v>105</v>
      </c>
      <c r="H28" s="43">
        <v>41423</v>
      </c>
      <c r="I28" s="11">
        <v>166.25</v>
      </c>
      <c r="J28" s="10">
        <v>24.49</v>
      </c>
      <c r="K28" s="10">
        <v>14.730827067669171</v>
      </c>
      <c r="L28" s="39">
        <f t="shared" si="5"/>
        <v>38.34000000000002</v>
      </c>
      <c r="M28" s="40">
        <f t="shared" si="6"/>
        <v>0.6387584767866454</v>
      </c>
      <c r="N28" s="22">
        <f t="shared" si="3"/>
        <v>63.87584767866455</v>
      </c>
    </row>
    <row r="29" spans="1:14" ht="15">
      <c r="A29" s="13">
        <v>33</v>
      </c>
      <c r="B29" s="7" t="s">
        <v>39</v>
      </c>
      <c r="C29" s="7">
        <v>1</v>
      </c>
      <c r="D29" s="7">
        <f t="shared" si="0"/>
        <v>3</v>
      </c>
      <c r="E29" s="7">
        <f t="shared" si="1"/>
        <v>1</v>
      </c>
      <c r="F29" s="14">
        <v>2057</v>
      </c>
      <c r="G29" s="42" t="s">
        <v>106</v>
      </c>
      <c r="H29" s="43">
        <v>41423</v>
      </c>
      <c r="I29" s="11">
        <v>56.27</v>
      </c>
      <c r="J29" s="10">
        <v>5.2900000000000205</v>
      </c>
      <c r="K29" s="10">
        <v>9.401101830460316</v>
      </c>
      <c r="L29" s="39">
        <f t="shared" si="5"/>
        <v>38.34000000000002</v>
      </c>
      <c r="M29" s="40">
        <f t="shared" si="6"/>
        <v>0.13797600417318776</v>
      </c>
      <c r="N29" s="22">
        <f t="shared" si="3"/>
        <v>13.797600417318774</v>
      </c>
    </row>
    <row r="30" spans="1:14" ht="15">
      <c r="A30" s="13">
        <v>33</v>
      </c>
      <c r="B30" s="7" t="s">
        <v>39</v>
      </c>
      <c r="C30" s="7">
        <v>1</v>
      </c>
      <c r="D30" s="7">
        <f t="shared" si="0"/>
        <v>3</v>
      </c>
      <c r="E30" s="7">
        <f t="shared" si="1"/>
        <v>1</v>
      </c>
      <c r="F30" s="14">
        <v>2057</v>
      </c>
      <c r="G30" s="42" t="s">
        <v>107</v>
      </c>
      <c r="H30" s="43">
        <v>41423</v>
      </c>
      <c r="I30" s="11">
        <v>64.5</v>
      </c>
      <c r="J30" s="10">
        <v>7.680000000000007</v>
      </c>
      <c r="K30" s="10">
        <v>11.906976744186057</v>
      </c>
      <c r="L30" s="39">
        <f t="shared" si="5"/>
        <v>38.34000000000002</v>
      </c>
      <c r="M30" s="40">
        <f t="shared" si="6"/>
        <v>0.2003129890453835</v>
      </c>
      <c r="N30" s="22">
        <f t="shared" si="3"/>
        <v>20.03129890453835</v>
      </c>
    </row>
    <row r="31" spans="1:14" ht="15">
      <c r="A31" s="13">
        <v>33</v>
      </c>
      <c r="B31" s="7" t="s">
        <v>39</v>
      </c>
      <c r="C31" s="7">
        <v>1</v>
      </c>
      <c r="D31" s="7">
        <f t="shared" si="0"/>
        <v>3</v>
      </c>
      <c r="E31" s="7">
        <f t="shared" si="1"/>
        <v>1</v>
      </c>
      <c r="F31" s="14">
        <v>2057</v>
      </c>
      <c r="G31" s="42" t="s">
        <v>108</v>
      </c>
      <c r="H31" s="43">
        <v>41423</v>
      </c>
      <c r="I31" s="11">
        <v>7.819999999999993</v>
      </c>
      <c r="J31" s="10">
        <v>0.8799999999999955</v>
      </c>
      <c r="K31" s="10">
        <v>11.253196930946244</v>
      </c>
      <c r="L31" s="39">
        <f t="shared" si="5"/>
        <v>38.34000000000002</v>
      </c>
      <c r="M31" s="40">
        <f t="shared" si="6"/>
        <v>0.022952529994783387</v>
      </c>
      <c r="N31" s="22">
        <f t="shared" si="3"/>
        <v>2.295252999478339</v>
      </c>
    </row>
    <row r="32" spans="1:14" ht="15">
      <c r="A32" s="13">
        <v>48</v>
      </c>
      <c r="B32" s="7" t="s">
        <v>41</v>
      </c>
      <c r="C32" s="7">
        <v>1</v>
      </c>
      <c r="D32" s="7">
        <f t="shared" si="0"/>
        <v>3</v>
      </c>
      <c r="E32" s="7">
        <f t="shared" si="1"/>
        <v>3</v>
      </c>
      <c r="F32" s="14">
        <v>2059</v>
      </c>
      <c r="G32" s="42" t="s">
        <v>105</v>
      </c>
      <c r="H32" s="43">
        <v>41423</v>
      </c>
      <c r="I32" s="11">
        <v>148.86</v>
      </c>
      <c r="J32" s="10">
        <v>21.23</v>
      </c>
      <c r="K32" s="10">
        <v>14.261722423753861</v>
      </c>
      <c r="L32" s="39">
        <f t="shared" si="5"/>
        <v>32.61999999999999</v>
      </c>
      <c r="M32" s="40">
        <f t="shared" si="6"/>
        <v>0.650827713059473</v>
      </c>
      <c r="N32" s="22">
        <f t="shared" si="3"/>
        <v>65.08277130594729</v>
      </c>
    </row>
    <row r="33" spans="1:14" ht="15">
      <c r="A33" s="13">
        <v>48</v>
      </c>
      <c r="B33" s="7" t="s">
        <v>41</v>
      </c>
      <c r="C33" s="7">
        <v>1</v>
      </c>
      <c r="D33" s="7">
        <f t="shared" si="0"/>
        <v>3</v>
      </c>
      <c r="E33" s="7">
        <f t="shared" si="1"/>
        <v>3</v>
      </c>
      <c r="F33" s="41">
        <v>2059</v>
      </c>
      <c r="G33" s="42" t="s">
        <v>106</v>
      </c>
      <c r="H33" s="43">
        <v>41423</v>
      </c>
      <c r="I33" s="11">
        <v>32.23</v>
      </c>
      <c r="J33" s="10">
        <v>3.099999999999966</v>
      </c>
      <c r="K33" s="10">
        <v>9.61836798014262</v>
      </c>
      <c r="L33" s="39">
        <f t="shared" si="5"/>
        <v>32.61999999999999</v>
      </c>
      <c r="M33" s="40">
        <f t="shared" si="6"/>
        <v>0.09503372164316269</v>
      </c>
      <c r="N33" s="22">
        <f t="shared" si="3"/>
        <v>9.503372164316268</v>
      </c>
    </row>
    <row r="34" spans="1:14" ht="15">
      <c r="A34" s="13">
        <v>48</v>
      </c>
      <c r="B34" s="7" t="s">
        <v>41</v>
      </c>
      <c r="C34" s="7">
        <v>1</v>
      </c>
      <c r="D34" s="7">
        <f t="shared" si="0"/>
        <v>3</v>
      </c>
      <c r="E34" s="7">
        <f t="shared" si="1"/>
        <v>3</v>
      </c>
      <c r="F34" s="41">
        <v>2059</v>
      </c>
      <c r="G34" s="42" t="s">
        <v>107</v>
      </c>
      <c r="H34" s="43">
        <v>41423</v>
      </c>
      <c r="I34" s="11">
        <v>73.51</v>
      </c>
      <c r="J34" s="10">
        <v>8.29000000000002</v>
      </c>
      <c r="K34" s="10">
        <v>11.27737722758811</v>
      </c>
      <c r="L34" s="39">
        <f t="shared" si="5"/>
        <v>32.61999999999999</v>
      </c>
      <c r="M34" s="40">
        <f t="shared" si="6"/>
        <v>0.2541385652973643</v>
      </c>
      <c r="N34" s="22">
        <f t="shared" si="3"/>
        <v>25.413856529736428</v>
      </c>
    </row>
    <row r="35" spans="1:14" ht="15">
      <c r="A35" s="13"/>
      <c r="B35" s="7"/>
      <c r="C35" s="7"/>
      <c r="D35" s="7">
        <f t="shared" si="0"/>
      </c>
      <c r="E35" s="7">
        <f t="shared" si="1"/>
      </c>
      <c r="F35" s="41"/>
      <c r="G35" s="42"/>
      <c r="H35" s="43"/>
      <c r="I35" s="11"/>
      <c r="J35" s="10"/>
      <c r="K35" s="10"/>
      <c r="L35" s="39"/>
      <c r="M35" s="40"/>
      <c r="N35" s="22"/>
    </row>
    <row r="36" spans="1:14" ht="15">
      <c r="A36" s="18">
        <v>6</v>
      </c>
      <c r="B36" s="7" t="s">
        <v>43</v>
      </c>
      <c r="C36" s="7">
        <v>1</v>
      </c>
      <c r="D36" s="7">
        <f t="shared" si="0"/>
        <v>4</v>
      </c>
      <c r="E36" s="7">
        <f t="shared" si="1"/>
        <v>1</v>
      </c>
      <c r="F36" s="44">
        <v>2061</v>
      </c>
      <c r="G36" s="42" t="s">
        <v>105</v>
      </c>
      <c r="H36" s="43">
        <v>41429</v>
      </c>
      <c r="I36" s="11">
        <v>186.43</v>
      </c>
      <c r="J36" s="10">
        <v>39.41</v>
      </c>
      <c r="K36" s="10">
        <v>21.139301614547012</v>
      </c>
      <c r="L36" s="39">
        <f aca="true" t="shared" si="7" ref="L36:L57">SUMPRODUCT(($F$3:$F$1360=F36)*$J$3:$J$1360)</f>
        <v>46.83000000000001</v>
      </c>
      <c r="M36" s="40">
        <f aca="true" t="shared" si="8" ref="M36:M57">J36/L36</f>
        <v>0.841554559043348</v>
      </c>
      <c r="N36" s="22">
        <f t="shared" si="3"/>
        <v>84.1554559043348</v>
      </c>
    </row>
    <row r="37" spans="1:14" ht="15">
      <c r="A37" s="18">
        <v>6</v>
      </c>
      <c r="B37" s="7" t="s">
        <v>43</v>
      </c>
      <c r="C37" s="7">
        <v>1</v>
      </c>
      <c r="D37" s="7">
        <f t="shared" si="0"/>
        <v>4</v>
      </c>
      <c r="E37" s="7">
        <f t="shared" si="1"/>
        <v>1</v>
      </c>
      <c r="F37" s="44">
        <v>2061</v>
      </c>
      <c r="G37" s="42" t="s">
        <v>106</v>
      </c>
      <c r="H37" s="43">
        <v>41429</v>
      </c>
      <c r="I37" s="11">
        <v>52.3</v>
      </c>
      <c r="J37" s="10">
        <v>6.949999999999989</v>
      </c>
      <c r="K37" s="10">
        <v>13.288718929254282</v>
      </c>
      <c r="L37" s="39">
        <f t="shared" si="7"/>
        <v>46.83000000000001</v>
      </c>
      <c r="M37" s="40">
        <f t="shared" si="8"/>
        <v>0.1484091394405293</v>
      </c>
      <c r="N37" s="22">
        <f t="shared" si="3"/>
        <v>14.840913944052929</v>
      </c>
    </row>
    <row r="38" spans="1:14" ht="15">
      <c r="A38" s="18">
        <v>6</v>
      </c>
      <c r="B38" s="7" t="s">
        <v>43</v>
      </c>
      <c r="C38" s="7">
        <v>1</v>
      </c>
      <c r="D38" s="7">
        <f t="shared" si="0"/>
        <v>4</v>
      </c>
      <c r="E38" s="7">
        <f t="shared" si="1"/>
        <v>1</v>
      </c>
      <c r="F38" s="44">
        <v>2061</v>
      </c>
      <c r="G38" s="42" t="s">
        <v>108</v>
      </c>
      <c r="H38" s="43">
        <v>41429</v>
      </c>
      <c r="I38" s="11">
        <v>2.2100000000000364</v>
      </c>
      <c r="J38" s="10">
        <v>0.4700000000000273</v>
      </c>
      <c r="K38" s="10">
        <v>21.26696832579274</v>
      </c>
      <c r="L38" s="39">
        <f t="shared" si="7"/>
        <v>46.83000000000001</v>
      </c>
      <c r="M38" s="40">
        <f t="shared" si="8"/>
        <v>0.010036301516122724</v>
      </c>
      <c r="N38" s="22">
        <f t="shared" si="3"/>
        <v>1.0036301516122723</v>
      </c>
    </row>
    <row r="39" spans="1:14" ht="15">
      <c r="A39" s="18">
        <v>18</v>
      </c>
      <c r="B39" s="7" t="s">
        <v>46</v>
      </c>
      <c r="C39" s="7">
        <v>1</v>
      </c>
      <c r="D39" s="7">
        <f t="shared" si="0"/>
        <v>4</v>
      </c>
      <c r="E39" s="7">
        <f t="shared" si="1"/>
        <v>3</v>
      </c>
      <c r="F39" s="44">
        <v>2063</v>
      </c>
      <c r="G39" s="42" t="s">
        <v>105</v>
      </c>
      <c r="H39" s="43">
        <v>41429</v>
      </c>
      <c r="I39" s="11">
        <v>171.91</v>
      </c>
      <c r="J39" s="10">
        <v>31.5</v>
      </c>
      <c r="K39" s="10">
        <v>18.32354138793555</v>
      </c>
      <c r="L39" s="39">
        <f t="shared" si="7"/>
        <v>37.389999999999986</v>
      </c>
      <c r="M39" s="40">
        <f t="shared" si="8"/>
        <v>0.8424712489970584</v>
      </c>
      <c r="N39" s="22">
        <f t="shared" si="3"/>
        <v>84.24712489970584</v>
      </c>
    </row>
    <row r="40" spans="1:14" ht="15">
      <c r="A40" s="18">
        <v>18</v>
      </c>
      <c r="B40" s="7" t="s">
        <v>46</v>
      </c>
      <c r="C40" s="7">
        <v>1</v>
      </c>
      <c r="D40" s="7">
        <f t="shared" si="0"/>
        <v>4</v>
      </c>
      <c r="E40" s="7">
        <f t="shared" si="1"/>
        <v>3</v>
      </c>
      <c r="F40" s="44">
        <v>2063</v>
      </c>
      <c r="G40" s="42" t="s">
        <v>106</v>
      </c>
      <c r="H40" s="43">
        <v>41429</v>
      </c>
      <c r="I40" s="11">
        <v>48.71</v>
      </c>
      <c r="J40" s="10">
        <v>5.889999999999986</v>
      </c>
      <c r="K40" s="10">
        <v>12.091972900841688</v>
      </c>
      <c r="L40" s="39">
        <f t="shared" si="7"/>
        <v>37.389999999999986</v>
      </c>
      <c r="M40" s="40">
        <f t="shared" si="8"/>
        <v>0.15752875100294167</v>
      </c>
      <c r="N40" s="22">
        <f t="shared" si="3"/>
        <v>15.752875100294165</v>
      </c>
    </row>
    <row r="41" spans="1:14" ht="15">
      <c r="A41" s="18">
        <v>31</v>
      </c>
      <c r="B41" s="7" t="s">
        <v>48</v>
      </c>
      <c r="C41" s="7">
        <v>1</v>
      </c>
      <c r="D41" s="7">
        <f t="shared" si="0"/>
        <v>4</v>
      </c>
      <c r="E41" s="7">
        <f t="shared" si="1"/>
        <v>1</v>
      </c>
      <c r="F41" s="44">
        <v>2065</v>
      </c>
      <c r="G41" s="42" t="s">
        <v>105</v>
      </c>
      <c r="H41" s="43">
        <v>41429</v>
      </c>
      <c r="I41" s="11">
        <v>147.66</v>
      </c>
      <c r="J41" s="10">
        <v>26.42</v>
      </c>
      <c r="K41" s="10">
        <v>17.892455641338213</v>
      </c>
      <c r="L41" s="39">
        <f t="shared" si="7"/>
        <v>49.93999999999997</v>
      </c>
      <c r="M41" s="40">
        <f t="shared" si="8"/>
        <v>0.5290348418101726</v>
      </c>
      <c r="N41" s="22">
        <f t="shared" si="3"/>
        <v>52.903484181017255</v>
      </c>
    </row>
    <row r="42" spans="1:14" ht="15">
      <c r="A42" s="18">
        <v>31</v>
      </c>
      <c r="B42" s="7" t="s">
        <v>48</v>
      </c>
      <c r="C42" s="7">
        <v>1</v>
      </c>
      <c r="D42" s="7">
        <f t="shared" si="0"/>
        <v>4</v>
      </c>
      <c r="E42" s="7">
        <f t="shared" si="1"/>
        <v>1</v>
      </c>
      <c r="F42" s="44">
        <v>2065</v>
      </c>
      <c r="G42" s="42" t="s">
        <v>106</v>
      </c>
      <c r="H42" s="43">
        <v>41429</v>
      </c>
      <c r="I42" s="11">
        <v>20.19</v>
      </c>
      <c r="J42" s="10">
        <v>2.0299999999999727</v>
      </c>
      <c r="K42" s="10">
        <v>10.054482417038002</v>
      </c>
      <c r="L42" s="39">
        <f t="shared" si="7"/>
        <v>49.93999999999997</v>
      </c>
      <c r="M42" s="40">
        <f t="shared" si="8"/>
        <v>0.040648778534240565</v>
      </c>
      <c r="N42" s="22">
        <f t="shared" si="3"/>
        <v>4.064877853424057</v>
      </c>
    </row>
    <row r="43" spans="1:14" ht="15">
      <c r="A43" s="18">
        <v>31</v>
      </c>
      <c r="B43" s="7" t="s">
        <v>48</v>
      </c>
      <c r="C43" s="7">
        <v>1</v>
      </c>
      <c r="D43" s="7">
        <f t="shared" si="0"/>
        <v>4</v>
      </c>
      <c r="E43" s="7">
        <f t="shared" si="1"/>
        <v>1</v>
      </c>
      <c r="F43" s="44">
        <v>2065</v>
      </c>
      <c r="G43" s="42" t="s">
        <v>107</v>
      </c>
      <c r="H43" s="43">
        <v>41429</v>
      </c>
      <c r="I43" s="11">
        <v>147.17</v>
      </c>
      <c r="J43" s="10">
        <v>21.49</v>
      </c>
      <c r="K43" s="10">
        <v>14.602160766460557</v>
      </c>
      <c r="L43" s="39">
        <f t="shared" si="7"/>
        <v>49.93999999999997</v>
      </c>
      <c r="M43" s="40">
        <f t="shared" si="8"/>
        <v>0.43031637965558694</v>
      </c>
      <c r="N43" s="22">
        <f t="shared" si="3"/>
        <v>43.031637965558694</v>
      </c>
    </row>
    <row r="44" spans="1:14" ht="15">
      <c r="A44" s="18">
        <v>46</v>
      </c>
      <c r="B44" s="7" t="s">
        <v>50</v>
      </c>
      <c r="C44" s="7">
        <v>1</v>
      </c>
      <c r="D44" s="7">
        <f t="shared" si="0"/>
        <v>4</v>
      </c>
      <c r="E44" s="7">
        <f t="shared" si="1"/>
        <v>3</v>
      </c>
      <c r="F44" s="44">
        <v>2067</v>
      </c>
      <c r="G44" s="42" t="s">
        <v>105</v>
      </c>
      <c r="H44" s="43">
        <v>41429</v>
      </c>
      <c r="I44" s="11">
        <v>153.25</v>
      </c>
      <c r="J44" s="10">
        <v>28.09</v>
      </c>
      <c r="K44" s="10">
        <v>18.32952691680261</v>
      </c>
      <c r="L44" s="39">
        <f t="shared" si="7"/>
        <v>42.24000000000004</v>
      </c>
      <c r="M44" s="40">
        <f t="shared" si="8"/>
        <v>0.6650094696969691</v>
      </c>
      <c r="N44" s="22">
        <f t="shared" si="3"/>
        <v>66.50094696969691</v>
      </c>
    </row>
    <row r="45" spans="1:14" ht="15">
      <c r="A45" s="18">
        <v>46</v>
      </c>
      <c r="B45" s="7" t="s">
        <v>50</v>
      </c>
      <c r="C45" s="7">
        <v>1</v>
      </c>
      <c r="D45" s="7">
        <f t="shared" si="0"/>
        <v>4</v>
      </c>
      <c r="E45" s="7">
        <f t="shared" si="1"/>
        <v>3</v>
      </c>
      <c r="F45" s="45">
        <v>2067</v>
      </c>
      <c r="G45" s="42" t="s">
        <v>106</v>
      </c>
      <c r="H45" s="43">
        <v>41429</v>
      </c>
      <c r="I45" s="11">
        <v>63.49</v>
      </c>
      <c r="J45" s="10">
        <v>6.69</v>
      </c>
      <c r="K45" s="10">
        <v>10.537092455504805</v>
      </c>
      <c r="L45" s="39">
        <f t="shared" si="7"/>
        <v>42.24000000000004</v>
      </c>
      <c r="M45" s="40">
        <f t="shared" si="8"/>
        <v>0.15838068181818168</v>
      </c>
      <c r="N45" s="22">
        <f t="shared" si="3"/>
        <v>15.838068181818167</v>
      </c>
    </row>
    <row r="46" spans="1:14" ht="15">
      <c r="A46" s="18">
        <v>46</v>
      </c>
      <c r="B46" s="7" t="s">
        <v>50</v>
      </c>
      <c r="C46" s="7">
        <v>1</v>
      </c>
      <c r="D46" s="7">
        <f t="shared" si="0"/>
        <v>4</v>
      </c>
      <c r="E46" s="7">
        <f t="shared" si="1"/>
        <v>3</v>
      </c>
      <c r="F46" s="44">
        <v>2067</v>
      </c>
      <c r="G46" s="42" t="s">
        <v>107</v>
      </c>
      <c r="H46" s="43">
        <v>41429</v>
      </c>
      <c r="I46" s="11">
        <v>48.33</v>
      </c>
      <c r="J46" s="10">
        <v>7.259999999999991</v>
      </c>
      <c r="K46" s="10">
        <v>15.021725636250757</v>
      </c>
      <c r="L46" s="39">
        <f t="shared" si="7"/>
        <v>42.24000000000004</v>
      </c>
      <c r="M46" s="40">
        <f t="shared" si="8"/>
        <v>0.17187499999999964</v>
      </c>
      <c r="N46" s="22">
        <f t="shared" si="3"/>
        <v>17.187499999999964</v>
      </c>
    </row>
    <row r="47" spans="1:14" ht="15">
      <c r="A47" s="18">
        <v>46</v>
      </c>
      <c r="B47" s="7" t="s">
        <v>50</v>
      </c>
      <c r="C47" s="7">
        <v>1</v>
      </c>
      <c r="D47" s="7">
        <f t="shared" si="0"/>
        <v>4</v>
      </c>
      <c r="E47" s="7">
        <f t="shared" si="1"/>
        <v>3</v>
      </c>
      <c r="F47" s="44">
        <v>2067</v>
      </c>
      <c r="G47" s="42" t="s">
        <v>108</v>
      </c>
      <c r="H47" s="43">
        <v>41429</v>
      </c>
      <c r="I47" s="11">
        <v>0.9599999999999795</v>
      </c>
      <c r="J47" s="10">
        <v>0.20000000000004547</v>
      </c>
      <c r="K47" s="10">
        <v>20.833333333338512</v>
      </c>
      <c r="L47" s="39">
        <f t="shared" si="7"/>
        <v>42.24000000000004</v>
      </c>
      <c r="M47" s="40">
        <f t="shared" si="8"/>
        <v>0.004734848484849557</v>
      </c>
      <c r="N47" s="22">
        <f t="shared" si="3"/>
        <v>0.4734848484849557</v>
      </c>
    </row>
    <row r="48" spans="1:14" ht="15">
      <c r="A48" s="18">
        <v>4</v>
      </c>
      <c r="B48" s="7" t="s">
        <v>56</v>
      </c>
      <c r="C48" s="7">
        <v>1</v>
      </c>
      <c r="D48" s="7">
        <f t="shared" si="0"/>
        <v>6</v>
      </c>
      <c r="E48" s="7">
        <f t="shared" si="1"/>
        <v>1</v>
      </c>
      <c r="F48" s="44">
        <v>2073</v>
      </c>
      <c r="G48" s="42" t="s">
        <v>105</v>
      </c>
      <c r="H48" s="43">
        <v>41429</v>
      </c>
      <c r="I48" s="11">
        <v>177.43</v>
      </c>
      <c r="J48" s="10">
        <v>35.87</v>
      </c>
      <c r="K48" s="10">
        <v>20.216423378233667</v>
      </c>
      <c r="L48" s="39">
        <f t="shared" si="7"/>
        <v>42.65000000000003</v>
      </c>
      <c r="M48" s="40">
        <f t="shared" si="8"/>
        <v>0.8410316529894484</v>
      </c>
      <c r="N48" s="22">
        <f t="shared" si="3"/>
        <v>84.10316529894483</v>
      </c>
    </row>
    <row r="49" spans="1:14" ht="15">
      <c r="A49" s="18">
        <v>4</v>
      </c>
      <c r="B49" s="7" t="s">
        <v>56</v>
      </c>
      <c r="C49" s="7">
        <v>1</v>
      </c>
      <c r="D49" s="7">
        <f t="shared" si="0"/>
        <v>6</v>
      </c>
      <c r="E49" s="7">
        <f t="shared" si="1"/>
        <v>1</v>
      </c>
      <c r="F49" s="45">
        <v>2073</v>
      </c>
      <c r="G49" s="42" t="s">
        <v>106</v>
      </c>
      <c r="H49" s="43">
        <v>41429</v>
      </c>
      <c r="I49" s="11">
        <v>50.96</v>
      </c>
      <c r="J49" s="10">
        <v>6.78000000000003</v>
      </c>
      <c r="K49" s="10">
        <v>13.304552590266933</v>
      </c>
      <c r="L49" s="39">
        <f t="shared" si="7"/>
        <v>42.65000000000003</v>
      </c>
      <c r="M49" s="40">
        <f t="shared" si="8"/>
        <v>0.1589683470105516</v>
      </c>
      <c r="N49" s="22">
        <f t="shared" si="3"/>
        <v>15.896834701055159</v>
      </c>
    </row>
    <row r="50" spans="1:14" ht="15">
      <c r="A50" s="18">
        <v>15</v>
      </c>
      <c r="B50" s="7" t="s">
        <v>58</v>
      </c>
      <c r="C50" s="7">
        <v>1</v>
      </c>
      <c r="D50" s="7">
        <f t="shared" si="0"/>
        <v>6</v>
      </c>
      <c r="E50" s="7">
        <f t="shared" si="1"/>
        <v>3</v>
      </c>
      <c r="F50" s="44">
        <v>2075</v>
      </c>
      <c r="G50" s="42" t="s">
        <v>105</v>
      </c>
      <c r="H50" s="43">
        <v>41429</v>
      </c>
      <c r="I50" s="11">
        <v>189.31</v>
      </c>
      <c r="J50" s="10">
        <v>37.66</v>
      </c>
      <c r="K50" s="10">
        <v>19.89329670910147</v>
      </c>
      <c r="L50" s="39">
        <f t="shared" si="7"/>
        <v>43.26000000000002</v>
      </c>
      <c r="M50" s="40">
        <f t="shared" si="8"/>
        <v>0.8705501618122973</v>
      </c>
      <c r="N50" s="22">
        <f t="shared" si="3"/>
        <v>87.05501618122972</v>
      </c>
    </row>
    <row r="51" spans="1:14" ht="15">
      <c r="A51" s="18">
        <v>15</v>
      </c>
      <c r="B51" s="7" t="s">
        <v>58</v>
      </c>
      <c r="C51" s="7">
        <v>1</v>
      </c>
      <c r="D51" s="7">
        <f t="shared" si="0"/>
        <v>6</v>
      </c>
      <c r="E51" s="7">
        <f t="shared" si="1"/>
        <v>3</v>
      </c>
      <c r="F51" s="44">
        <v>2075</v>
      </c>
      <c r="G51" s="42" t="s">
        <v>106</v>
      </c>
      <c r="H51" s="43">
        <v>41429</v>
      </c>
      <c r="I51" s="11">
        <v>44.03</v>
      </c>
      <c r="J51" s="10">
        <v>5.600000000000023</v>
      </c>
      <c r="K51" s="10">
        <v>12.718600953895123</v>
      </c>
      <c r="L51" s="39">
        <f t="shared" si="7"/>
        <v>43.26000000000002</v>
      </c>
      <c r="M51" s="40">
        <f t="shared" si="8"/>
        <v>0.12944983818770273</v>
      </c>
      <c r="N51" s="22">
        <f t="shared" si="3"/>
        <v>12.944983818770273</v>
      </c>
    </row>
    <row r="52" spans="1:14" ht="15">
      <c r="A52" s="18">
        <v>32</v>
      </c>
      <c r="B52" s="7" t="s">
        <v>60</v>
      </c>
      <c r="C52" s="7">
        <v>1</v>
      </c>
      <c r="D52" s="7">
        <f t="shared" si="0"/>
        <v>6</v>
      </c>
      <c r="E52" s="7">
        <f t="shared" si="1"/>
        <v>1</v>
      </c>
      <c r="F52" s="44">
        <v>2077</v>
      </c>
      <c r="G52" s="42" t="s">
        <v>105</v>
      </c>
      <c r="H52" s="43">
        <v>41429</v>
      </c>
      <c r="I52" s="11">
        <v>179.36</v>
      </c>
      <c r="J52" s="10">
        <v>32.34</v>
      </c>
      <c r="K52" s="10">
        <v>18.03077609277431</v>
      </c>
      <c r="L52" s="39">
        <f t="shared" si="7"/>
        <v>44.810000000000024</v>
      </c>
      <c r="M52" s="40">
        <f t="shared" si="8"/>
        <v>0.7217139031466188</v>
      </c>
      <c r="N52" s="22">
        <f t="shared" si="3"/>
        <v>72.17139031466188</v>
      </c>
    </row>
    <row r="53" spans="1:14" ht="15">
      <c r="A53" s="18">
        <v>32</v>
      </c>
      <c r="B53" s="7" t="s">
        <v>60</v>
      </c>
      <c r="C53" s="7">
        <v>1</v>
      </c>
      <c r="D53" s="7">
        <f t="shared" si="0"/>
        <v>6</v>
      </c>
      <c r="E53" s="7">
        <f t="shared" si="1"/>
        <v>1</v>
      </c>
      <c r="F53" s="44">
        <v>2077</v>
      </c>
      <c r="G53" s="42" t="s">
        <v>106</v>
      </c>
      <c r="H53" s="43">
        <v>41429</v>
      </c>
      <c r="I53" s="11">
        <v>18.04</v>
      </c>
      <c r="J53" s="10">
        <v>2.3500000000000227</v>
      </c>
      <c r="K53" s="10">
        <v>13.026607538802788</v>
      </c>
      <c r="L53" s="39">
        <f t="shared" si="7"/>
        <v>44.810000000000024</v>
      </c>
      <c r="M53" s="40">
        <f t="shared" si="8"/>
        <v>0.052443650970765934</v>
      </c>
      <c r="N53" s="22">
        <f t="shared" si="3"/>
        <v>5.244365097076593</v>
      </c>
    </row>
    <row r="54" spans="1:14" ht="15">
      <c r="A54" s="18">
        <v>32</v>
      </c>
      <c r="B54" s="7" t="s">
        <v>60</v>
      </c>
      <c r="C54" s="7">
        <v>1</v>
      </c>
      <c r="D54" s="7">
        <f t="shared" si="0"/>
        <v>6</v>
      </c>
      <c r="E54" s="7">
        <f t="shared" si="1"/>
        <v>1</v>
      </c>
      <c r="F54" s="44">
        <v>2077</v>
      </c>
      <c r="G54" s="42" t="s">
        <v>107</v>
      </c>
      <c r="H54" s="43">
        <v>41429</v>
      </c>
      <c r="I54" s="11">
        <v>63.01</v>
      </c>
      <c r="J54" s="10">
        <v>10.12</v>
      </c>
      <c r="K54" s="10">
        <v>16.060942707506744</v>
      </c>
      <c r="L54" s="39">
        <f t="shared" si="7"/>
        <v>44.810000000000024</v>
      </c>
      <c r="M54" s="40">
        <f t="shared" si="8"/>
        <v>0.22584244588261534</v>
      </c>
      <c r="N54" s="22">
        <f t="shared" si="3"/>
        <v>22.584244588261534</v>
      </c>
    </row>
    <row r="55" spans="1:14" ht="15">
      <c r="A55" s="18">
        <v>44</v>
      </c>
      <c r="B55" s="7" t="s">
        <v>62</v>
      </c>
      <c r="C55" s="7">
        <v>1</v>
      </c>
      <c r="D55" s="7">
        <f t="shared" si="0"/>
        <v>6</v>
      </c>
      <c r="E55" s="7">
        <f t="shared" si="1"/>
        <v>3</v>
      </c>
      <c r="F55" s="44">
        <v>2079</v>
      </c>
      <c r="G55" s="42" t="s">
        <v>105</v>
      </c>
      <c r="H55" s="43">
        <v>41429</v>
      </c>
      <c r="I55" s="11">
        <v>151.63</v>
      </c>
      <c r="J55" s="10">
        <v>26.22</v>
      </c>
      <c r="K55" s="10">
        <v>17.292092593813887</v>
      </c>
      <c r="L55" s="39">
        <f t="shared" si="7"/>
        <v>45.80000000000002</v>
      </c>
      <c r="M55" s="40">
        <f t="shared" si="8"/>
        <v>0.572489082969432</v>
      </c>
      <c r="N55" s="22">
        <f t="shared" si="3"/>
        <v>57.248908296943206</v>
      </c>
    </row>
    <row r="56" spans="1:14" ht="15">
      <c r="A56" s="18">
        <v>44</v>
      </c>
      <c r="B56" s="7" t="s">
        <v>62</v>
      </c>
      <c r="C56" s="7">
        <v>1</v>
      </c>
      <c r="D56" s="7">
        <f t="shared" si="0"/>
        <v>6</v>
      </c>
      <c r="E56" s="7">
        <f t="shared" si="1"/>
        <v>3</v>
      </c>
      <c r="F56" s="44">
        <v>2079</v>
      </c>
      <c r="G56" s="42" t="s">
        <v>106</v>
      </c>
      <c r="H56" s="43">
        <v>41429</v>
      </c>
      <c r="I56" s="11">
        <v>36.02</v>
      </c>
      <c r="J56" s="10">
        <v>3.730000000000018</v>
      </c>
      <c r="K56" s="10">
        <v>10.355358134369844</v>
      </c>
      <c r="L56" s="39">
        <f t="shared" si="7"/>
        <v>45.80000000000002</v>
      </c>
      <c r="M56" s="40">
        <f t="shared" si="8"/>
        <v>0.08144104803493486</v>
      </c>
      <c r="N56" s="22">
        <f t="shared" si="3"/>
        <v>8.144104803493486</v>
      </c>
    </row>
    <row r="57" spans="1:14" ht="15">
      <c r="A57" s="18">
        <v>44</v>
      </c>
      <c r="B57" s="7" t="s">
        <v>62</v>
      </c>
      <c r="C57" s="7">
        <v>1</v>
      </c>
      <c r="D57" s="7">
        <f>IF(B57&lt;&gt;"",VALUE(MID(B57,2,1)),"")</f>
        <v>6</v>
      </c>
      <c r="E57" s="7">
        <f t="shared" si="1"/>
        <v>3</v>
      </c>
      <c r="F57" s="44">
        <v>2079</v>
      </c>
      <c r="G57" s="42" t="s">
        <v>107</v>
      </c>
      <c r="H57" s="43">
        <v>41429</v>
      </c>
      <c r="I57" s="11">
        <v>110.37</v>
      </c>
      <c r="J57" s="10">
        <v>15.85</v>
      </c>
      <c r="K57" s="10">
        <v>14.3607864455921</v>
      </c>
      <c r="L57" s="39">
        <f t="shared" si="7"/>
        <v>45.80000000000002</v>
      </c>
      <c r="M57" s="40">
        <f t="shared" si="8"/>
        <v>0.346069868995633</v>
      </c>
      <c r="N57" s="22">
        <f t="shared" si="3"/>
        <v>34.6069868995633</v>
      </c>
    </row>
    <row r="58" spans="1:14" ht="15">
      <c r="A58" s="18"/>
      <c r="B58" s="7"/>
      <c r="C58" s="7"/>
      <c r="D58" s="7">
        <f aca="true" t="shared" si="9" ref="D58:D78">IF(B58&lt;&gt;"",VALUE(MID(B58,2,1)),"")</f>
      </c>
      <c r="E58" s="7">
        <f t="shared" si="1"/>
      </c>
      <c r="F58" s="14"/>
      <c r="G58" s="42"/>
      <c r="H58" s="43"/>
      <c r="I58" s="11"/>
      <c r="J58" s="10"/>
      <c r="K58" s="10"/>
      <c r="L58" s="39"/>
      <c r="M58" s="40"/>
      <c r="N58" s="22"/>
    </row>
    <row r="59" spans="1:14" ht="15">
      <c r="A59" s="18">
        <v>2</v>
      </c>
      <c r="B59" s="7" t="s">
        <v>68</v>
      </c>
      <c r="C59" s="7">
        <v>1</v>
      </c>
      <c r="D59" s="7">
        <f t="shared" si="9"/>
        <v>5</v>
      </c>
      <c r="E59" s="7">
        <f t="shared" si="1"/>
        <v>1</v>
      </c>
      <c r="F59" s="14">
        <v>2085</v>
      </c>
      <c r="G59" s="42" t="s">
        <v>105</v>
      </c>
      <c r="H59" s="43">
        <v>41436</v>
      </c>
      <c r="I59" s="11">
        <v>222.8</v>
      </c>
      <c r="J59" s="10">
        <v>53.39</v>
      </c>
      <c r="K59" s="10">
        <v>24.067882050119017</v>
      </c>
      <c r="L59" s="39">
        <f aca="true" t="shared" si="10" ref="L59:L78">SUMPRODUCT(($F$3:$F$1360=F59)*$J$3:$J$1360)</f>
        <v>59.64</v>
      </c>
      <c r="M59" s="40">
        <f aca="true" t="shared" si="11" ref="M59:M78">J59/L59</f>
        <v>0.8952045606975184</v>
      </c>
      <c r="N59" s="22">
        <f t="shared" si="3"/>
        <v>89.52045606975184</v>
      </c>
    </row>
    <row r="60" spans="1:14" ht="15">
      <c r="A60" s="18">
        <v>2</v>
      </c>
      <c r="B60" s="7" t="s">
        <v>68</v>
      </c>
      <c r="C60" s="7">
        <v>1</v>
      </c>
      <c r="D60" s="7">
        <f t="shared" si="9"/>
        <v>5</v>
      </c>
      <c r="E60" s="7">
        <f t="shared" si="1"/>
        <v>1</v>
      </c>
      <c r="F60" s="41">
        <v>2085</v>
      </c>
      <c r="G60" s="42" t="s">
        <v>106</v>
      </c>
      <c r="H60" s="43">
        <v>41436</v>
      </c>
      <c r="I60" s="11">
        <v>39.05</v>
      </c>
      <c r="J60" s="10">
        <v>6.25</v>
      </c>
      <c r="K60" s="10">
        <v>16.005121638924457</v>
      </c>
      <c r="L60" s="39">
        <f t="shared" si="10"/>
        <v>59.64</v>
      </c>
      <c r="M60" s="40">
        <f t="shared" si="11"/>
        <v>0.10479543930248156</v>
      </c>
      <c r="N60" s="22">
        <f t="shared" si="3"/>
        <v>10.479543930248155</v>
      </c>
    </row>
    <row r="61" spans="1:14" ht="15">
      <c r="A61" s="13">
        <v>17</v>
      </c>
      <c r="B61" s="41" t="s">
        <v>71</v>
      </c>
      <c r="C61" s="7">
        <v>1</v>
      </c>
      <c r="D61" s="7">
        <f t="shared" si="9"/>
        <v>5</v>
      </c>
      <c r="E61" s="7">
        <f t="shared" si="1"/>
        <v>3</v>
      </c>
      <c r="F61" s="41">
        <v>2087</v>
      </c>
      <c r="G61" s="42" t="s">
        <v>105</v>
      </c>
      <c r="H61" s="43">
        <v>41436</v>
      </c>
      <c r="I61" s="11">
        <v>188.45</v>
      </c>
      <c r="J61" s="10">
        <v>42.76</v>
      </c>
      <c r="K61" s="10">
        <v>22.696127815111147</v>
      </c>
      <c r="L61" s="39">
        <f t="shared" si="10"/>
        <v>49.03000000000004</v>
      </c>
      <c r="M61" s="40">
        <f t="shared" si="11"/>
        <v>0.8721191107485207</v>
      </c>
      <c r="N61" s="22">
        <f t="shared" si="3"/>
        <v>87.21191107485207</v>
      </c>
    </row>
    <row r="62" spans="1:14" ht="15">
      <c r="A62" s="13">
        <v>17</v>
      </c>
      <c r="B62" s="41" t="s">
        <v>71</v>
      </c>
      <c r="C62" s="7">
        <v>1</v>
      </c>
      <c r="D62" s="7">
        <f t="shared" si="9"/>
        <v>5</v>
      </c>
      <c r="E62" s="7">
        <f t="shared" si="1"/>
        <v>3</v>
      </c>
      <c r="F62" s="41">
        <v>2087</v>
      </c>
      <c r="G62" s="42" t="s">
        <v>106</v>
      </c>
      <c r="H62" s="43">
        <v>41436</v>
      </c>
      <c r="I62" s="11">
        <v>41.62</v>
      </c>
      <c r="J62" s="10">
        <v>6.270000000000039</v>
      </c>
      <c r="K62" s="10">
        <v>15.064872657376355</v>
      </c>
      <c r="L62" s="39">
        <f t="shared" si="10"/>
        <v>49.03000000000004</v>
      </c>
      <c r="M62" s="40">
        <f t="shared" si="11"/>
        <v>0.1278808892514794</v>
      </c>
      <c r="N62" s="22">
        <f t="shared" si="3"/>
        <v>12.788088925147937</v>
      </c>
    </row>
    <row r="63" spans="1:14" ht="15">
      <c r="A63" s="13">
        <v>29</v>
      </c>
      <c r="B63" s="41" t="s">
        <v>73</v>
      </c>
      <c r="C63" s="7">
        <v>1</v>
      </c>
      <c r="D63" s="7">
        <f t="shared" si="9"/>
        <v>5</v>
      </c>
      <c r="E63" s="7">
        <f t="shared" si="1"/>
        <v>1</v>
      </c>
      <c r="F63" s="41">
        <v>2089</v>
      </c>
      <c r="G63" s="42" t="s">
        <v>105</v>
      </c>
      <c r="H63" s="43">
        <v>41436</v>
      </c>
      <c r="I63" s="11">
        <v>210.16</v>
      </c>
      <c r="J63" s="10">
        <v>45.03</v>
      </c>
      <c r="K63" s="10">
        <v>21.397207031769952</v>
      </c>
      <c r="L63" s="39">
        <f t="shared" si="10"/>
        <v>66.31</v>
      </c>
      <c r="M63" s="40">
        <f t="shared" si="11"/>
        <v>0.6790830945558739</v>
      </c>
      <c r="N63" s="22">
        <f t="shared" si="3"/>
        <v>67.90830945558739</v>
      </c>
    </row>
    <row r="64" spans="1:14" ht="15">
      <c r="A64" s="13">
        <v>29</v>
      </c>
      <c r="B64" s="41" t="s">
        <v>73</v>
      </c>
      <c r="C64" s="7">
        <v>1</v>
      </c>
      <c r="D64" s="7">
        <f t="shared" si="9"/>
        <v>5</v>
      </c>
      <c r="E64" s="7">
        <f t="shared" si="1"/>
        <v>1</v>
      </c>
      <c r="F64" s="41">
        <v>2089</v>
      </c>
      <c r="G64" s="42" t="s">
        <v>106</v>
      </c>
      <c r="H64" s="43">
        <v>41436</v>
      </c>
      <c r="I64" s="11">
        <v>19.08</v>
      </c>
      <c r="J64" s="10">
        <v>2.819999999999993</v>
      </c>
      <c r="K64" s="10">
        <v>14.779874213836445</v>
      </c>
      <c r="L64" s="39">
        <f t="shared" si="10"/>
        <v>66.31</v>
      </c>
      <c r="M64" s="40">
        <f t="shared" si="11"/>
        <v>0.04252752224400533</v>
      </c>
      <c r="N64" s="22">
        <f t="shared" si="3"/>
        <v>4.252752224400533</v>
      </c>
    </row>
    <row r="65" spans="1:14" ht="15">
      <c r="A65" s="13">
        <v>29</v>
      </c>
      <c r="B65" s="41" t="s">
        <v>73</v>
      </c>
      <c r="C65" s="7">
        <v>1</v>
      </c>
      <c r="D65" s="7">
        <f t="shared" si="9"/>
        <v>5</v>
      </c>
      <c r="E65" s="7">
        <f t="shared" si="1"/>
        <v>1</v>
      </c>
      <c r="F65" s="41">
        <v>2089</v>
      </c>
      <c r="G65" s="42" t="s">
        <v>107</v>
      </c>
      <c r="H65" s="43">
        <v>41436</v>
      </c>
      <c r="I65" s="11">
        <v>98.18</v>
      </c>
      <c r="J65" s="10">
        <v>18.46</v>
      </c>
      <c r="K65" s="10">
        <v>18.802200040741496</v>
      </c>
      <c r="L65" s="39">
        <f t="shared" si="10"/>
        <v>66.31</v>
      </c>
      <c r="M65" s="40">
        <f t="shared" si="11"/>
        <v>0.27838938320012063</v>
      </c>
      <c r="N65" s="22">
        <f t="shared" si="3"/>
        <v>27.838938320012062</v>
      </c>
    </row>
    <row r="66" spans="1:14" ht="15">
      <c r="A66" s="13">
        <v>45</v>
      </c>
      <c r="B66" s="41" t="s">
        <v>75</v>
      </c>
      <c r="C66" s="7">
        <v>1</v>
      </c>
      <c r="D66" s="7">
        <f t="shared" si="9"/>
        <v>5</v>
      </c>
      <c r="E66" s="7">
        <f t="shared" si="1"/>
        <v>3</v>
      </c>
      <c r="F66" s="41">
        <v>2091</v>
      </c>
      <c r="G66" s="42" t="s">
        <v>105</v>
      </c>
      <c r="H66" s="43">
        <v>41436</v>
      </c>
      <c r="I66" s="11">
        <v>229.48000000000002</v>
      </c>
      <c r="J66" s="10">
        <v>52.879999999999995</v>
      </c>
      <c r="K66" s="10">
        <v>23.06125220987294</v>
      </c>
      <c r="L66" s="39">
        <f t="shared" si="10"/>
        <v>71.72999999999996</v>
      </c>
      <c r="M66" s="40">
        <f t="shared" si="11"/>
        <v>0.7372089781123662</v>
      </c>
      <c r="N66" s="22">
        <f t="shared" si="3"/>
        <v>73.72089781123663</v>
      </c>
    </row>
    <row r="67" spans="1:14" ht="15">
      <c r="A67" s="13">
        <v>45</v>
      </c>
      <c r="B67" s="41" t="s">
        <v>75</v>
      </c>
      <c r="C67" s="7">
        <v>1</v>
      </c>
      <c r="D67" s="7">
        <f t="shared" si="9"/>
        <v>5</v>
      </c>
      <c r="E67" s="7">
        <f aca="true" t="shared" si="12" ref="E67:E78">IF(C67&lt;&gt;"",VALUE(RIGHT(B67,1)),"")</f>
        <v>3</v>
      </c>
      <c r="F67" s="41">
        <v>2091</v>
      </c>
      <c r="G67" s="42" t="s">
        <v>106</v>
      </c>
      <c r="H67" s="43">
        <v>41436</v>
      </c>
      <c r="I67" s="11">
        <v>49.04</v>
      </c>
      <c r="J67" s="10">
        <v>7.159999999999968</v>
      </c>
      <c r="K67" s="10">
        <v>14.600326264273997</v>
      </c>
      <c r="L67" s="39">
        <f t="shared" si="10"/>
        <v>71.72999999999996</v>
      </c>
      <c r="M67" s="40">
        <f t="shared" si="11"/>
        <v>0.0998187648124909</v>
      </c>
      <c r="N67" s="22">
        <f aca="true" t="shared" si="13" ref="N67:N130">+J67*100/L67</f>
        <v>9.98187648124909</v>
      </c>
    </row>
    <row r="68" spans="1:14" ht="15">
      <c r="A68" s="13">
        <v>45</v>
      </c>
      <c r="B68" s="41" t="s">
        <v>75</v>
      </c>
      <c r="C68" s="7">
        <v>1</v>
      </c>
      <c r="D68" s="7">
        <f t="shared" si="9"/>
        <v>5</v>
      </c>
      <c r="E68" s="7">
        <f t="shared" si="12"/>
        <v>3</v>
      </c>
      <c r="F68" s="41">
        <v>2091</v>
      </c>
      <c r="G68" s="42" t="s">
        <v>107</v>
      </c>
      <c r="H68" s="43">
        <v>41436</v>
      </c>
      <c r="I68" s="11">
        <v>58.4</v>
      </c>
      <c r="J68" s="10">
        <v>11.69</v>
      </c>
      <c r="K68" s="10">
        <v>20.017123287671232</v>
      </c>
      <c r="L68" s="39">
        <f t="shared" si="10"/>
        <v>71.72999999999996</v>
      </c>
      <c r="M68" s="40">
        <f t="shared" si="11"/>
        <v>0.16297225707514298</v>
      </c>
      <c r="N68" s="22">
        <f t="shared" si="13"/>
        <v>16.297225707514297</v>
      </c>
    </row>
    <row r="69" spans="1:14" ht="15">
      <c r="A69" s="13">
        <v>3</v>
      </c>
      <c r="B69" s="41" t="s">
        <v>77</v>
      </c>
      <c r="C69" s="7">
        <v>1</v>
      </c>
      <c r="D69" s="7">
        <f t="shared" si="9"/>
        <v>7</v>
      </c>
      <c r="E69" s="7">
        <f t="shared" si="12"/>
        <v>1</v>
      </c>
      <c r="F69" s="41">
        <v>2093</v>
      </c>
      <c r="G69" s="42" t="s">
        <v>105</v>
      </c>
      <c r="H69" s="43">
        <v>41436</v>
      </c>
      <c r="I69" s="11">
        <v>231.89</v>
      </c>
      <c r="J69" s="10">
        <v>52.86</v>
      </c>
      <c r="K69" s="10">
        <v>22.82711187477482</v>
      </c>
      <c r="L69" s="39">
        <f t="shared" si="10"/>
        <v>58.92</v>
      </c>
      <c r="M69" s="40">
        <f t="shared" si="11"/>
        <v>0.8971486761710794</v>
      </c>
      <c r="N69" s="22">
        <f t="shared" si="13"/>
        <v>89.71486761710794</v>
      </c>
    </row>
    <row r="70" spans="1:14" ht="15">
      <c r="A70" s="13">
        <v>3</v>
      </c>
      <c r="B70" s="41" t="s">
        <v>77</v>
      </c>
      <c r="C70" s="7">
        <v>1</v>
      </c>
      <c r="D70" s="7">
        <f t="shared" si="9"/>
        <v>7</v>
      </c>
      <c r="E70" s="7">
        <f t="shared" si="12"/>
        <v>1</v>
      </c>
      <c r="F70" s="41">
        <v>2093</v>
      </c>
      <c r="G70" s="42" t="s">
        <v>106</v>
      </c>
      <c r="H70" s="43">
        <v>41436</v>
      </c>
      <c r="I70" s="11">
        <v>40.01</v>
      </c>
      <c r="J70" s="10">
        <v>6.06</v>
      </c>
      <c r="K70" s="10">
        <v>15.14621344663834</v>
      </c>
      <c r="L70" s="39">
        <f t="shared" si="10"/>
        <v>58.92</v>
      </c>
      <c r="M70" s="40">
        <f t="shared" si="11"/>
        <v>0.10285132382892057</v>
      </c>
      <c r="N70" s="22">
        <f t="shared" si="13"/>
        <v>10.285132382892057</v>
      </c>
    </row>
    <row r="71" spans="1:14" ht="15">
      <c r="A71" s="13">
        <v>19</v>
      </c>
      <c r="B71" s="41" t="s">
        <v>79</v>
      </c>
      <c r="C71" s="7">
        <v>1</v>
      </c>
      <c r="D71" s="7">
        <f t="shared" si="9"/>
        <v>7</v>
      </c>
      <c r="E71" s="7">
        <f t="shared" si="12"/>
        <v>3</v>
      </c>
      <c r="F71" s="41">
        <v>2095</v>
      </c>
      <c r="G71" s="42" t="s">
        <v>105</v>
      </c>
      <c r="H71" s="43">
        <v>41436</v>
      </c>
      <c r="I71" s="11">
        <v>203.46999999999994</v>
      </c>
      <c r="J71" s="10">
        <v>46.849999999999994</v>
      </c>
      <c r="K71" s="10">
        <v>22.985854399898265</v>
      </c>
      <c r="L71" s="39">
        <f t="shared" si="10"/>
        <v>54.059999999999974</v>
      </c>
      <c r="M71" s="40">
        <f t="shared" si="11"/>
        <v>0.8666296707362193</v>
      </c>
      <c r="N71" s="22">
        <f t="shared" si="13"/>
        <v>86.66296707362193</v>
      </c>
    </row>
    <row r="72" spans="1:14" ht="15">
      <c r="A72" s="13">
        <v>19</v>
      </c>
      <c r="B72" s="41" t="s">
        <v>79</v>
      </c>
      <c r="C72" s="7">
        <v>1</v>
      </c>
      <c r="D72" s="7">
        <f t="shared" si="9"/>
        <v>7</v>
      </c>
      <c r="E72" s="7">
        <f t="shared" si="12"/>
        <v>3</v>
      </c>
      <c r="F72" s="41">
        <v>2095</v>
      </c>
      <c r="G72" s="42" t="s">
        <v>106</v>
      </c>
      <c r="H72" s="43">
        <v>41436</v>
      </c>
      <c r="I72" s="11">
        <v>49.27</v>
      </c>
      <c r="J72" s="10">
        <v>7.2099999999999795</v>
      </c>
      <c r="K72" s="10">
        <v>14.633651309113008</v>
      </c>
      <c r="L72" s="39">
        <f t="shared" si="10"/>
        <v>54.059999999999974</v>
      </c>
      <c r="M72" s="40">
        <f t="shared" si="11"/>
        <v>0.13337032926378067</v>
      </c>
      <c r="N72" s="22">
        <f t="shared" si="13"/>
        <v>13.337032926378066</v>
      </c>
    </row>
    <row r="73" spans="1:14" ht="15">
      <c r="A73" s="13">
        <v>30</v>
      </c>
      <c r="B73" s="41" t="s">
        <v>81</v>
      </c>
      <c r="C73" s="7">
        <v>1</v>
      </c>
      <c r="D73" s="7">
        <f t="shared" si="9"/>
        <v>7</v>
      </c>
      <c r="E73" s="7">
        <f t="shared" si="12"/>
        <v>1</v>
      </c>
      <c r="F73" s="41">
        <v>2097</v>
      </c>
      <c r="G73" s="42" t="s">
        <v>105</v>
      </c>
      <c r="H73" s="43">
        <v>41436</v>
      </c>
      <c r="I73" s="11">
        <v>221.06</v>
      </c>
      <c r="J73" s="10">
        <v>49.79</v>
      </c>
      <c r="K73" s="10">
        <v>22.518850500861426</v>
      </c>
      <c r="L73" s="39">
        <f t="shared" si="10"/>
        <v>74.98999999999997</v>
      </c>
      <c r="M73" s="40">
        <f t="shared" si="11"/>
        <v>0.6639551940258704</v>
      </c>
      <c r="N73" s="22">
        <f t="shared" si="13"/>
        <v>66.39551940258704</v>
      </c>
    </row>
    <row r="74" spans="1:14" ht="15">
      <c r="A74" s="13">
        <v>30</v>
      </c>
      <c r="B74" s="41" t="s">
        <v>81</v>
      </c>
      <c r="C74" s="7">
        <v>1</v>
      </c>
      <c r="D74" s="7">
        <f t="shared" si="9"/>
        <v>7</v>
      </c>
      <c r="E74" s="7">
        <f t="shared" si="12"/>
        <v>1</v>
      </c>
      <c r="F74" s="41">
        <v>2097</v>
      </c>
      <c r="G74" s="42" t="s">
        <v>106</v>
      </c>
      <c r="H74" s="43">
        <v>41436</v>
      </c>
      <c r="I74" s="11">
        <v>36.51</v>
      </c>
      <c r="J74" s="10">
        <v>5.21999999999997</v>
      </c>
      <c r="K74" s="10">
        <v>14.29745275267042</v>
      </c>
      <c r="L74" s="39">
        <f t="shared" si="10"/>
        <v>74.98999999999997</v>
      </c>
      <c r="M74" s="40">
        <f t="shared" si="11"/>
        <v>0.06960928123749797</v>
      </c>
      <c r="N74" s="22">
        <f t="shared" si="13"/>
        <v>6.960928123749797</v>
      </c>
    </row>
    <row r="75" spans="1:14" ht="15">
      <c r="A75" s="13">
        <v>30</v>
      </c>
      <c r="B75" s="41" t="s">
        <v>81</v>
      </c>
      <c r="C75" s="7">
        <v>1</v>
      </c>
      <c r="D75" s="7">
        <f t="shared" si="9"/>
        <v>7</v>
      </c>
      <c r="E75" s="7">
        <f t="shared" si="12"/>
        <v>1</v>
      </c>
      <c r="F75" s="41">
        <v>2097</v>
      </c>
      <c r="G75" s="42" t="s">
        <v>107</v>
      </c>
      <c r="H75" s="43">
        <v>41436</v>
      </c>
      <c r="I75" s="11">
        <v>104.65</v>
      </c>
      <c r="J75" s="10">
        <v>19.98</v>
      </c>
      <c r="K75" s="10">
        <v>19.092212135690396</v>
      </c>
      <c r="L75" s="39">
        <f t="shared" si="10"/>
        <v>74.98999999999997</v>
      </c>
      <c r="M75" s="40">
        <f t="shared" si="11"/>
        <v>0.2664355247366317</v>
      </c>
      <c r="N75" s="22">
        <f t="shared" si="13"/>
        <v>26.643552473663167</v>
      </c>
    </row>
    <row r="76" spans="1:14" ht="15">
      <c r="A76" s="13">
        <v>43</v>
      </c>
      <c r="B76" s="41" t="s">
        <v>83</v>
      </c>
      <c r="C76" s="7">
        <v>1</v>
      </c>
      <c r="D76" s="7">
        <f t="shared" si="9"/>
        <v>7</v>
      </c>
      <c r="E76" s="7">
        <f t="shared" si="12"/>
        <v>3</v>
      </c>
      <c r="F76" s="41">
        <v>2099</v>
      </c>
      <c r="G76" s="42" t="s">
        <v>105</v>
      </c>
      <c r="H76" s="43">
        <v>41436</v>
      </c>
      <c r="I76" s="11">
        <v>229.33</v>
      </c>
      <c r="J76" s="10">
        <v>47.43000000000001</v>
      </c>
      <c r="K76" s="10">
        <v>20.61089011480104</v>
      </c>
      <c r="L76" s="39">
        <f t="shared" si="10"/>
        <v>74.19000000000001</v>
      </c>
      <c r="M76" s="40">
        <f t="shared" si="11"/>
        <v>0.6393044884755358</v>
      </c>
      <c r="N76" s="22">
        <f t="shared" si="13"/>
        <v>63.93044884755358</v>
      </c>
    </row>
    <row r="77" spans="1:14" ht="15">
      <c r="A77" s="13">
        <v>43</v>
      </c>
      <c r="B77" s="41" t="s">
        <v>83</v>
      </c>
      <c r="C77" s="7">
        <v>1</v>
      </c>
      <c r="D77" s="7">
        <f t="shared" si="9"/>
        <v>7</v>
      </c>
      <c r="E77" s="7">
        <f t="shared" si="12"/>
        <v>3</v>
      </c>
      <c r="F77" s="41">
        <v>2099</v>
      </c>
      <c r="G77" s="42" t="s">
        <v>106</v>
      </c>
      <c r="H77" s="43">
        <v>41436</v>
      </c>
      <c r="I77" s="11">
        <v>36.45</v>
      </c>
      <c r="J77" s="10">
        <v>4.990000000000009</v>
      </c>
      <c r="K77" s="10">
        <v>13.6899862825789</v>
      </c>
      <c r="L77" s="39">
        <f t="shared" si="10"/>
        <v>74.19000000000001</v>
      </c>
      <c r="M77" s="40">
        <f t="shared" si="11"/>
        <v>0.06725973850923316</v>
      </c>
      <c r="N77" s="22">
        <f t="shared" si="13"/>
        <v>6.7259738509233165</v>
      </c>
    </row>
    <row r="78" spans="1:14" ht="15">
      <c r="A78" s="13">
        <v>43</v>
      </c>
      <c r="B78" s="41" t="s">
        <v>83</v>
      </c>
      <c r="C78" s="7">
        <v>1</v>
      </c>
      <c r="D78" s="7">
        <f t="shared" si="9"/>
        <v>7</v>
      </c>
      <c r="E78" s="7">
        <f t="shared" si="12"/>
        <v>3</v>
      </c>
      <c r="F78" s="41">
        <v>2099</v>
      </c>
      <c r="G78" s="42" t="s">
        <v>107</v>
      </c>
      <c r="H78" s="43">
        <v>41436</v>
      </c>
      <c r="I78" s="11">
        <v>118.62</v>
      </c>
      <c r="J78" s="10">
        <v>21.77</v>
      </c>
      <c r="K78" s="10">
        <v>18.352722980947565</v>
      </c>
      <c r="L78" s="39">
        <f t="shared" si="10"/>
        <v>74.19000000000001</v>
      </c>
      <c r="M78" s="40">
        <f t="shared" si="11"/>
        <v>0.2934357730152311</v>
      </c>
      <c r="N78" s="22">
        <f t="shared" si="13"/>
        <v>29.343577301523112</v>
      </c>
    </row>
    <row r="79" spans="1:14" ht="15">
      <c r="A79" s="13"/>
      <c r="B79" s="41"/>
      <c r="C79" s="7"/>
      <c r="D79" s="7"/>
      <c r="E79" s="14"/>
      <c r="F79" s="41"/>
      <c r="G79" s="42"/>
      <c r="H79" s="43"/>
      <c r="I79" s="11"/>
      <c r="J79" s="10"/>
      <c r="K79" s="10"/>
      <c r="L79" s="39"/>
      <c r="M79" s="40"/>
      <c r="N79" s="22"/>
    </row>
    <row r="80" spans="1:14" ht="15">
      <c r="A80" s="13">
        <v>7</v>
      </c>
      <c r="B80" s="7" t="s">
        <v>13</v>
      </c>
      <c r="C80" s="7">
        <v>2</v>
      </c>
      <c r="D80" s="7">
        <f>IF(B80&lt;&gt;"",VALUE(MID(B80,2,1)),"")</f>
        <v>1</v>
      </c>
      <c r="E80" s="7">
        <f>IF(C80&lt;&gt;"",VALUE(RIGHT(B80,1)),"")</f>
        <v>1</v>
      </c>
      <c r="F80" s="41">
        <v>2101</v>
      </c>
      <c r="G80" s="42" t="s">
        <v>105</v>
      </c>
      <c r="H80" s="43">
        <v>41450</v>
      </c>
      <c r="I80" s="11">
        <v>98.67</v>
      </c>
      <c r="J80" s="10">
        <v>20.21</v>
      </c>
      <c r="K80" s="10">
        <v>20.482416134590046</v>
      </c>
      <c r="L80" s="39">
        <f aca="true" t="shared" si="14" ref="L80:L99">SUMPRODUCT(($F$3:$F$1360=F80)*$J$3:$J$1360)</f>
        <v>36.510000000000005</v>
      </c>
      <c r="M80" s="40">
        <f aca="true" t="shared" si="15" ref="M80:M99">J80/L80</f>
        <v>0.5535469734319364</v>
      </c>
      <c r="N80" s="22">
        <f t="shared" si="13"/>
        <v>55.354697343193635</v>
      </c>
    </row>
    <row r="81" spans="1:14" ht="15">
      <c r="A81" s="13">
        <v>7</v>
      </c>
      <c r="B81" s="7" t="s">
        <v>13</v>
      </c>
      <c r="C81" s="7">
        <v>2</v>
      </c>
      <c r="D81" s="7">
        <f aca="true" t="shared" si="16" ref="D81:D99">IF(B81&lt;&gt;"",VALUE(MID(B81,2,1)),"")</f>
        <v>1</v>
      </c>
      <c r="E81" s="7">
        <f aca="true" t="shared" si="17" ref="E81:E99">IF(C81&lt;&gt;"",VALUE(RIGHT(B81,1)),"")</f>
        <v>1</v>
      </c>
      <c r="F81" s="41">
        <v>2101</v>
      </c>
      <c r="G81" s="42" t="s">
        <v>106</v>
      </c>
      <c r="H81" s="43">
        <v>41450</v>
      </c>
      <c r="I81" s="11">
        <v>113.87</v>
      </c>
      <c r="J81" s="10">
        <v>16.3</v>
      </c>
      <c r="K81" s="10">
        <v>14.314569245630981</v>
      </c>
      <c r="L81" s="39">
        <f t="shared" si="14"/>
        <v>36.510000000000005</v>
      </c>
      <c r="M81" s="40">
        <f t="shared" si="15"/>
        <v>0.4464530265680635</v>
      </c>
      <c r="N81" s="22">
        <f t="shared" si="13"/>
        <v>44.64530265680635</v>
      </c>
    </row>
    <row r="82" spans="1:14" ht="15">
      <c r="A82" s="13">
        <v>21</v>
      </c>
      <c r="B82" s="7" t="s">
        <v>16</v>
      </c>
      <c r="C82" s="7">
        <v>2</v>
      </c>
      <c r="D82" s="7">
        <f t="shared" si="16"/>
        <v>1</v>
      </c>
      <c r="E82" s="7">
        <f t="shared" si="17"/>
        <v>3</v>
      </c>
      <c r="F82" s="41">
        <v>2103</v>
      </c>
      <c r="G82" s="42" t="s">
        <v>105</v>
      </c>
      <c r="H82" s="43">
        <v>41450</v>
      </c>
      <c r="I82" s="11">
        <v>136.88</v>
      </c>
      <c r="J82" s="10">
        <v>29.92</v>
      </c>
      <c r="K82" s="10">
        <v>21.85856224430158</v>
      </c>
      <c r="L82" s="39">
        <f t="shared" si="14"/>
        <v>39.80999999999999</v>
      </c>
      <c r="M82" s="40">
        <f t="shared" si="15"/>
        <v>0.7515699572971618</v>
      </c>
      <c r="N82" s="22">
        <f t="shared" si="13"/>
        <v>75.15699572971617</v>
      </c>
    </row>
    <row r="83" spans="1:14" ht="15">
      <c r="A83" s="13">
        <v>21</v>
      </c>
      <c r="B83" s="7" t="s">
        <v>16</v>
      </c>
      <c r="C83" s="7">
        <v>2</v>
      </c>
      <c r="D83" s="7">
        <f t="shared" si="16"/>
        <v>1</v>
      </c>
      <c r="E83" s="7">
        <f t="shared" si="17"/>
        <v>3</v>
      </c>
      <c r="F83" s="41">
        <v>2103</v>
      </c>
      <c r="G83" s="42" t="s">
        <v>106</v>
      </c>
      <c r="H83" s="43">
        <v>41450</v>
      </c>
      <c r="I83" s="11">
        <v>60.31</v>
      </c>
      <c r="J83" s="10">
        <v>9.889999999999986</v>
      </c>
      <c r="K83" s="10">
        <v>16.398607196153186</v>
      </c>
      <c r="L83" s="39">
        <f t="shared" si="14"/>
        <v>39.80999999999999</v>
      </c>
      <c r="M83" s="40">
        <f t="shared" si="15"/>
        <v>0.24843004270283822</v>
      </c>
      <c r="N83" s="22">
        <f t="shared" si="13"/>
        <v>24.84300427028382</v>
      </c>
    </row>
    <row r="84" spans="1:14" ht="15">
      <c r="A84" s="13">
        <v>34</v>
      </c>
      <c r="B84" s="7" t="s">
        <v>18</v>
      </c>
      <c r="C84" s="7">
        <v>2</v>
      </c>
      <c r="D84" s="7">
        <f t="shared" si="16"/>
        <v>1</v>
      </c>
      <c r="E84" s="7">
        <f t="shared" si="17"/>
        <v>1</v>
      </c>
      <c r="F84" s="41">
        <v>2105</v>
      </c>
      <c r="G84" s="42" t="s">
        <v>105</v>
      </c>
      <c r="H84" s="43">
        <v>41450</v>
      </c>
      <c r="I84" s="11">
        <v>102.53</v>
      </c>
      <c r="J84" s="10">
        <v>21.29</v>
      </c>
      <c r="K84" s="10">
        <v>20.764654247537308</v>
      </c>
      <c r="L84" s="39">
        <f t="shared" si="14"/>
        <v>43.45000000000002</v>
      </c>
      <c r="M84" s="40">
        <f t="shared" si="15"/>
        <v>0.4899884925201379</v>
      </c>
      <c r="N84" s="22">
        <f t="shared" si="13"/>
        <v>48.99884925201379</v>
      </c>
    </row>
    <row r="85" spans="1:14" ht="15">
      <c r="A85" s="13">
        <v>34</v>
      </c>
      <c r="B85" s="7" t="s">
        <v>18</v>
      </c>
      <c r="C85" s="7">
        <v>2</v>
      </c>
      <c r="D85" s="7">
        <f t="shared" si="16"/>
        <v>1</v>
      </c>
      <c r="E85" s="7">
        <f t="shared" si="17"/>
        <v>1</v>
      </c>
      <c r="F85" s="41">
        <v>2105</v>
      </c>
      <c r="G85" s="42" t="s">
        <v>106</v>
      </c>
      <c r="H85" s="43">
        <v>41450</v>
      </c>
      <c r="I85" s="11">
        <v>88.1</v>
      </c>
      <c r="J85" s="10">
        <v>12.74</v>
      </c>
      <c r="K85" s="10">
        <v>14.460839954597049</v>
      </c>
      <c r="L85" s="39">
        <f t="shared" si="14"/>
        <v>43.45000000000002</v>
      </c>
      <c r="M85" s="40">
        <f t="shared" si="15"/>
        <v>0.29321058688147283</v>
      </c>
      <c r="N85" s="22">
        <f t="shared" si="13"/>
        <v>29.321058688147286</v>
      </c>
    </row>
    <row r="86" spans="1:14" ht="15">
      <c r="A86" s="13">
        <v>34</v>
      </c>
      <c r="B86" s="7" t="s">
        <v>18</v>
      </c>
      <c r="C86" s="7">
        <v>2</v>
      </c>
      <c r="D86" s="7">
        <f t="shared" si="16"/>
        <v>1</v>
      </c>
      <c r="E86" s="7">
        <f t="shared" si="17"/>
        <v>1</v>
      </c>
      <c r="F86" s="41">
        <v>2105</v>
      </c>
      <c r="G86" s="42" t="s">
        <v>107</v>
      </c>
      <c r="H86" s="43">
        <v>41450</v>
      </c>
      <c r="I86" s="11">
        <v>61.52</v>
      </c>
      <c r="J86" s="10">
        <v>9.420000000000016</v>
      </c>
      <c r="K86" s="10">
        <v>15.312093628088451</v>
      </c>
      <c r="L86" s="39">
        <f t="shared" si="14"/>
        <v>43.45000000000002</v>
      </c>
      <c r="M86" s="40">
        <f t="shared" si="15"/>
        <v>0.21680092059838924</v>
      </c>
      <c r="N86" s="22">
        <f t="shared" si="13"/>
        <v>21.680092059838923</v>
      </c>
    </row>
    <row r="87" spans="1:14" ht="15">
      <c r="A87" s="13">
        <v>47</v>
      </c>
      <c r="B87" s="7" t="s">
        <v>20</v>
      </c>
      <c r="C87" s="7">
        <v>2</v>
      </c>
      <c r="D87" s="7">
        <f t="shared" si="16"/>
        <v>1</v>
      </c>
      <c r="E87" s="7">
        <f t="shared" si="17"/>
        <v>3</v>
      </c>
      <c r="F87" s="41">
        <v>2107</v>
      </c>
      <c r="G87" s="42" t="s">
        <v>105</v>
      </c>
      <c r="H87" s="43">
        <v>41450</v>
      </c>
      <c r="I87" s="11">
        <v>126.97</v>
      </c>
      <c r="J87" s="10">
        <v>26.24</v>
      </c>
      <c r="K87" s="10">
        <v>20.666299125777744</v>
      </c>
      <c r="L87" s="39">
        <f t="shared" si="14"/>
        <v>45.86999999999999</v>
      </c>
      <c r="M87" s="40">
        <f t="shared" si="15"/>
        <v>0.5720514497492916</v>
      </c>
      <c r="N87" s="22">
        <f t="shared" si="13"/>
        <v>57.20514497492916</v>
      </c>
    </row>
    <row r="88" spans="1:14" ht="15">
      <c r="A88" s="13">
        <v>47</v>
      </c>
      <c r="B88" s="7" t="s">
        <v>20</v>
      </c>
      <c r="C88" s="7">
        <v>2</v>
      </c>
      <c r="D88" s="7">
        <f t="shared" si="16"/>
        <v>1</v>
      </c>
      <c r="E88" s="7">
        <f t="shared" si="17"/>
        <v>3</v>
      </c>
      <c r="F88" s="41">
        <v>2107</v>
      </c>
      <c r="G88" s="42" t="s">
        <v>106</v>
      </c>
      <c r="H88" s="43">
        <v>41450</v>
      </c>
      <c r="I88" s="11">
        <v>77.41</v>
      </c>
      <c r="J88" s="10">
        <v>11.12</v>
      </c>
      <c r="K88" s="10">
        <v>14.365069112517762</v>
      </c>
      <c r="L88" s="39">
        <f t="shared" si="14"/>
        <v>45.86999999999999</v>
      </c>
      <c r="M88" s="40">
        <f t="shared" si="15"/>
        <v>0.24242424242424246</v>
      </c>
      <c r="N88" s="22">
        <f t="shared" si="13"/>
        <v>24.242424242424246</v>
      </c>
    </row>
    <row r="89" spans="1:14" ht="15">
      <c r="A89" s="13">
        <v>47</v>
      </c>
      <c r="B89" s="7" t="s">
        <v>20</v>
      </c>
      <c r="C89" s="7">
        <v>2</v>
      </c>
      <c r="D89" s="7">
        <f t="shared" si="16"/>
        <v>1</v>
      </c>
      <c r="E89" s="7">
        <f t="shared" si="17"/>
        <v>3</v>
      </c>
      <c r="F89" s="41">
        <v>2107</v>
      </c>
      <c r="G89" s="42" t="s">
        <v>107</v>
      </c>
      <c r="H89" s="43">
        <v>41450</v>
      </c>
      <c r="I89" s="11">
        <v>54.52</v>
      </c>
      <c r="J89" s="10">
        <v>8.509999999999991</v>
      </c>
      <c r="K89" s="10">
        <v>15.608950843727055</v>
      </c>
      <c r="L89" s="39">
        <f t="shared" si="14"/>
        <v>45.86999999999999</v>
      </c>
      <c r="M89" s="40">
        <f t="shared" si="15"/>
        <v>0.18552430782646595</v>
      </c>
      <c r="N89" s="22">
        <f t="shared" si="13"/>
        <v>18.552430782646596</v>
      </c>
    </row>
    <row r="90" spans="1:14" ht="15">
      <c r="A90" s="13">
        <v>1</v>
      </c>
      <c r="B90" s="7" t="s">
        <v>22</v>
      </c>
      <c r="C90" s="7">
        <v>2</v>
      </c>
      <c r="D90" s="7">
        <f t="shared" si="16"/>
        <v>2</v>
      </c>
      <c r="E90" s="7">
        <f t="shared" si="17"/>
        <v>1</v>
      </c>
      <c r="F90" s="41">
        <v>2109</v>
      </c>
      <c r="G90" s="42" t="s">
        <v>105</v>
      </c>
      <c r="H90" s="43">
        <v>41450</v>
      </c>
      <c r="I90" s="11">
        <v>94.89</v>
      </c>
      <c r="J90" s="10">
        <v>17.73</v>
      </c>
      <c r="K90" s="10">
        <v>18.684792918115715</v>
      </c>
      <c r="L90" s="39">
        <f t="shared" si="14"/>
        <v>30.8</v>
      </c>
      <c r="M90" s="40">
        <f t="shared" si="15"/>
        <v>0.5756493506493506</v>
      </c>
      <c r="N90" s="22">
        <f t="shared" si="13"/>
        <v>57.564935064935064</v>
      </c>
    </row>
    <row r="91" spans="1:14" ht="15">
      <c r="A91" s="13">
        <v>1</v>
      </c>
      <c r="B91" s="7" t="s">
        <v>22</v>
      </c>
      <c r="C91" s="7">
        <v>2</v>
      </c>
      <c r="D91" s="7">
        <f t="shared" si="16"/>
        <v>2</v>
      </c>
      <c r="E91" s="7">
        <f t="shared" si="17"/>
        <v>1</v>
      </c>
      <c r="F91" s="41">
        <v>2109</v>
      </c>
      <c r="G91" s="42" t="s">
        <v>106</v>
      </c>
      <c r="H91" s="43">
        <v>41450</v>
      </c>
      <c r="I91" s="11">
        <v>89.13</v>
      </c>
      <c r="J91" s="10">
        <v>13.07</v>
      </c>
      <c r="K91" s="10">
        <v>14.663973970604735</v>
      </c>
      <c r="L91" s="39">
        <f t="shared" si="14"/>
        <v>30.8</v>
      </c>
      <c r="M91" s="40">
        <f t="shared" si="15"/>
        <v>0.42435064935064937</v>
      </c>
      <c r="N91" s="22">
        <f t="shared" si="13"/>
        <v>42.435064935064936</v>
      </c>
    </row>
    <row r="92" spans="1:14" ht="15">
      <c r="A92" s="13">
        <v>16</v>
      </c>
      <c r="B92" s="7" t="s">
        <v>25</v>
      </c>
      <c r="C92" s="7">
        <v>2</v>
      </c>
      <c r="D92" s="7">
        <f t="shared" si="16"/>
        <v>2</v>
      </c>
      <c r="E92" s="7">
        <f t="shared" si="17"/>
        <v>3</v>
      </c>
      <c r="F92" s="41">
        <v>2111</v>
      </c>
      <c r="G92" s="42" t="s">
        <v>105</v>
      </c>
      <c r="H92" s="43">
        <v>41450</v>
      </c>
      <c r="I92" s="11">
        <v>74.58</v>
      </c>
      <c r="J92" s="10">
        <v>14.97</v>
      </c>
      <c r="K92" s="10">
        <v>20.07240547063556</v>
      </c>
      <c r="L92" s="39">
        <f t="shared" si="14"/>
        <v>31.10000000000005</v>
      </c>
      <c r="M92" s="40">
        <f t="shared" si="15"/>
        <v>0.4813504823151118</v>
      </c>
      <c r="N92" s="22">
        <f t="shared" si="13"/>
        <v>48.13504823151118</v>
      </c>
    </row>
    <row r="93" spans="1:14" ht="15">
      <c r="A93" s="13">
        <v>16</v>
      </c>
      <c r="B93" s="7" t="s">
        <v>25</v>
      </c>
      <c r="C93" s="7">
        <v>2</v>
      </c>
      <c r="D93" s="7">
        <f t="shared" si="16"/>
        <v>2</v>
      </c>
      <c r="E93" s="7">
        <f t="shared" si="17"/>
        <v>3</v>
      </c>
      <c r="F93" s="41">
        <v>2111</v>
      </c>
      <c r="G93" s="42" t="s">
        <v>106</v>
      </c>
      <c r="H93" s="43">
        <v>41450</v>
      </c>
      <c r="I93" s="11">
        <v>106.3</v>
      </c>
      <c r="J93" s="10">
        <v>16.130000000000052</v>
      </c>
      <c r="K93" s="10">
        <v>15.1740357478834</v>
      </c>
      <c r="L93" s="39">
        <f t="shared" si="14"/>
        <v>31.10000000000005</v>
      </c>
      <c r="M93" s="40">
        <f t="shared" si="15"/>
        <v>0.5186495176848883</v>
      </c>
      <c r="N93" s="22">
        <f t="shared" si="13"/>
        <v>51.86495176848883</v>
      </c>
    </row>
    <row r="94" spans="1:14" ht="15">
      <c r="A94" s="13">
        <v>35</v>
      </c>
      <c r="B94" s="7" t="s">
        <v>27</v>
      </c>
      <c r="C94" s="7">
        <v>2</v>
      </c>
      <c r="D94" s="7">
        <f t="shared" si="16"/>
        <v>2</v>
      </c>
      <c r="E94" s="7">
        <f t="shared" si="17"/>
        <v>1</v>
      </c>
      <c r="F94" s="41">
        <v>2113</v>
      </c>
      <c r="G94" s="42" t="s">
        <v>105</v>
      </c>
      <c r="H94" s="43">
        <v>41450</v>
      </c>
      <c r="I94" s="11">
        <v>90.3</v>
      </c>
      <c r="J94" s="10">
        <v>17.11</v>
      </c>
      <c r="K94" s="10">
        <v>18.947951273532667</v>
      </c>
      <c r="L94" s="39">
        <f t="shared" si="14"/>
        <v>40.23</v>
      </c>
      <c r="M94" s="40">
        <f t="shared" si="15"/>
        <v>0.4253044991300025</v>
      </c>
      <c r="N94" s="22">
        <f t="shared" si="13"/>
        <v>42.530449913000254</v>
      </c>
    </row>
    <row r="95" spans="1:14" ht="15">
      <c r="A95" s="13">
        <v>35</v>
      </c>
      <c r="B95" s="7" t="s">
        <v>27</v>
      </c>
      <c r="C95" s="7">
        <v>2</v>
      </c>
      <c r="D95" s="7">
        <f t="shared" si="16"/>
        <v>2</v>
      </c>
      <c r="E95" s="7">
        <f t="shared" si="17"/>
        <v>1</v>
      </c>
      <c r="F95" s="41">
        <v>2113</v>
      </c>
      <c r="G95" s="42" t="s">
        <v>106</v>
      </c>
      <c r="H95" s="43">
        <v>41450</v>
      </c>
      <c r="I95" s="11">
        <v>95.61</v>
      </c>
      <c r="J95" s="10">
        <v>13.37</v>
      </c>
      <c r="K95" s="10">
        <v>13.983892898232403</v>
      </c>
      <c r="L95" s="39">
        <f t="shared" si="14"/>
        <v>40.23</v>
      </c>
      <c r="M95" s="40">
        <f t="shared" si="15"/>
        <v>0.33233905045985584</v>
      </c>
      <c r="N95" s="22">
        <f t="shared" si="13"/>
        <v>33.23390504598559</v>
      </c>
    </row>
    <row r="96" spans="1:14" ht="15">
      <c r="A96" s="13">
        <v>35</v>
      </c>
      <c r="B96" s="7" t="s">
        <v>27</v>
      </c>
      <c r="C96" s="7">
        <v>2</v>
      </c>
      <c r="D96" s="7">
        <f t="shared" si="16"/>
        <v>2</v>
      </c>
      <c r="E96" s="7">
        <f t="shared" si="17"/>
        <v>1</v>
      </c>
      <c r="F96" s="41">
        <v>2113</v>
      </c>
      <c r="G96" s="42" t="s">
        <v>107</v>
      </c>
      <c r="H96" s="43">
        <v>41450</v>
      </c>
      <c r="I96" s="11">
        <v>64.82</v>
      </c>
      <c r="J96" s="10">
        <v>9.75</v>
      </c>
      <c r="K96" s="10">
        <v>15.0416538105523</v>
      </c>
      <c r="L96" s="39">
        <f t="shared" si="14"/>
        <v>40.23</v>
      </c>
      <c r="M96" s="40">
        <f t="shared" si="15"/>
        <v>0.2423564504101417</v>
      </c>
      <c r="N96" s="22">
        <f t="shared" si="13"/>
        <v>24.23564504101417</v>
      </c>
    </row>
    <row r="97" spans="1:14" ht="15">
      <c r="A97" s="13">
        <v>49</v>
      </c>
      <c r="B97" s="7" t="s">
        <v>29</v>
      </c>
      <c r="C97" s="7">
        <v>2</v>
      </c>
      <c r="D97" s="7">
        <f t="shared" si="16"/>
        <v>2</v>
      </c>
      <c r="E97" s="7">
        <f t="shared" si="17"/>
        <v>3</v>
      </c>
      <c r="F97" s="41">
        <v>2115</v>
      </c>
      <c r="G97" s="42" t="s">
        <v>105</v>
      </c>
      <c r="H97" s="43">
        <v>41450</v>
      </c>
      <c r="I97" s="11">
        <v>97.16</v>
      </c>
      <c r="J97" s="10">
        <v>18.08</v>
      </c>
      <c r="K97" s="10">
        <v>18.608480856319474</v>
      </c>
      <c r="L97" s="39">
        <f t="shared" si="14"/>
        <v>38.099999999999994</v>
      </c>
      <c r="M97" s="40">
        <f t="shared" si="15"/>
        <v>0.4745406824146982</v>
      </c>
      <c r="N97" s="22">
        <f t="shared" si="13"/>
        <v>47.45406824146982</v>
      </c>
    </row>
    <row r="98" spans="1:14" ht="15">
      <c r="A98" s="13">
        <v>49</v>
      </c>
      <c r="B98" s="7" t="s">
        <v>29</v>
      </c>
      <c r="C98" s="7">
        <v>2</v>
      </c>
      <c r="D98" s="7">
        <f t="shared" si="16"/>
        <v>2</v>
      </c>
      <c r="E98" s="7">
        <f t="shared" si="17"/>
        <v>3</v>
      </c>
      <c r="F98" s="41">
        <v>2115</v>
      </c>
      <c r="G98" s="42" t="s">
        <v>106</v>
      </c>
      <c r="H98" s="43">
        <v>41450</v>
      </c>
      <c r="I98" s="11">
        <v>67.67</v>
      </c>
      <c r="J98" s="10">
        <v>9.94</v>
      </c>
      <c r="K98" s="10">
        <v>14.688931579725137</v>
      </c>
      <c r="L98" s="39">
        <f t="shared" si="14"/>
        <v>38.099999999999994</v>
      </c>
      <c r="M98" s="40">
        <f t="shared" si="15"/>
        <v>0.2608923884514436</v>
      </c>
      <c r="N98" s="22">
        <f t="shared" si="13"/>
        <v>26.08923884514436</v>
      </c>
    </row>
    <row r="99" spans="1:14" ht="15">
      <c r="A99" s="13">
        <v>49</v>
      </c>
      <c r="B99" s="7" t="s">
        <v>29</v>
      </c>
      <c r="C99" s="7">
        <v>2</v>
      </c>
      <c r="D99" s="7">
        <f t="shared" si="16"/>
        <v>2</v>
      </c>
      <c r="E99" s="7">
        <f t="shared" si="17"/>
        <v>3</v>
      </c>
      <c r="F99" s="41">
        <v>2115</v>
      </c>
      <c r="G99" s="42" t="s">
        <v>107</v>
      </c>
      <c r="H99" s="43">
        <v>41450</v>
      </c>
      <c r="I99" s="11">
        <v>68.11</v>
      </c>
      <c r="J99" s="10">
        <v>10.08</v>
      </c>
      <c r="K99" s="10">
        <v>14.799588900308326</v>
      </c>
      <c r="L99" s="39">
        <f t="shared" si="14"/>
        <v>38.099999999999994</v>
      </c>
      <c r="M99" s="40">
        <f t="shared" si="15"/>
        <v>0.2645669291338583</v>
      </c>
      <c r="N99" s="22">
        <f t="shared" si="13"/>
        <v>26.45669291338583</v>
      </c>
    </row>
    <row r="100" spans="1:14" ht="15">
      <c r="A100" s="13"/>
      <c r="B100" s="41"/>
      <c r="C100" s="7"/>
      <c r="D100" s="7"/>
      <c r="E100" s="14"/>
      <c r="F100" s="41"/>
      <c r="G100" s="42"/>
      <c r="H100" s="43"/>
      <c r="I100" s="11"/>
      <c r="J100" s="10"/>
      <c r="K100" s="10"/>
      <c r="L100" s="39"/>
      <c r="M100" s="40"/>
      <c r="N100" s="22"/>
    </row>
    <row r="101" spans="1:14" ht="15">
      <c r="A101" s="18">
        <v>5</v>
      </c>
      <c r="B101" s="7" t="s">
        <v>35</v>
      </c>
      <c r="C101" s="7">
        <v>2</v>
      </c>
      <c r="D101" s="7">
        <f>IF(B101&lt;&gt;"",VALUE(MID(B101,2,1)),"")</f>
        <v>3</v>
      </c>
      <c r="E101" s="46">
        <f>IF(C101&lt;&gt;"",VALUE(RIGHT(B101,1)),"")</f>
        <v>1</v>
      </c>
      <c r="F101" s="41">
        <v>2121</v>
      </c>
      <c r="G101" s="42" t="s">
        <v>105</v>
      </c>
      <c r="H101" s="43">
        <v>41457</v>
      </c>
      <c r="I101" s="11">
        <v>80.37</v>
      </c>
      <c r="J101" s="10">
        <v>17.23</v>
      </c>
      <c r="K101" s="10">
        <v>21.43834764215503</v>
      </c>
      <c r="L101" s="39">
        <f aca="true" t="shared" si="18" ref="L101:L111">SUMPRODUCT(($F$3:$F$1360=F101)*$J$3:$J$1360)</f>
        <v>34.94</v>
      </c>
      <c r="M101" s="40">
        <f aca="true" t="shared" si="19" ref="M101:M111">J101/L101</f>
        <v>0.49313108185460797</v>
      </c>
      <c r="N101" s="22">
        <f t="shared" si="13"/>
        <v>49.31310818546079</v>
      </c>
    </row>
    <row r="102" spans="1:14" ht="15">
      <c r="A102" s="18">
        <v>5</v>
      </c>
      <c r="B102" s="7" t="s">
        <v>35</v>
      </c>
      <c r="C102" s="7">
        <v>2</v>
      </c>
      <c r="D102" s="7">
        <f aca="true" t="shared" si="20" ref="D102:D165">IF(B102&lt;&gt;"",VALUE(MID(B102,2,1)),"")</f>
        <v>3</v>
      </c>
      <c r="E102" s="46">
        <f aca="true" t="shared" si="21" ref="E102:E165">IF(C102&lt;&gt;"",VALUE(RIGHT(B102,1)),"")</f>
        <v>1</v>
      </c>
      <c r="F102" s="41">
        <v>2121</v>
      </c>
      <c r="G102" s="42" t="s">
        <v>106</v>
      </c>
      <c r="H102" s="43">
        <v>41457</v>
      </c>
      <c r="I102" s="11">
        <v>111.92</v>
      </c>
      <c r="J102" s="10">
        <v>17.71</v>
      </c>
      <c r="K102" s="10">
        <v>15.823802716225877</v>
      </c>
      <c r="L102" s="39">
        <f t="shared" si="18"/>
        <v>34.94</v>
      </c>
      <c r="M102" s="40">
        <f t="shared" si="19"/>
        <v>0.5068689181453921</v>
      </c>
      <c r="N102" s="22">
        <f t="shared" si="13"/>
        <v>50.686891814539216</v>
      </c>
    </row>
    <row r="103" spans="1:14" ht="15">
      <c r="A103" s="18">
        <v>20</v>
      </c>
      <c r="B103" s="7" t="s">
        <v>37</v>
      </c>
      <c r="C103" s="7">
        <v>2</v>
      </c>
      <c r="D103" s="7">
        <f t="shared" si="20"/>
        <v>3</v>
      </c>
      <c r="E103" s="46">
        <f t="shared" si="21"/>
        <v>3</v>
      </c>
      <c r="F103" s="41">
        <v>2123</v>
      </c>
      <c r="G103" s="42" t="s">
        <v>105</v>
      </c>
      <c r="H103" s="43">
        <v>41457</v>
      </c>
      <c r="I103" s="11">
        <v>114.03</v>
      </c>
      <c r="J103" s="10">
        <v>23.55</v>
      </c>
      <c r="K103" s="10">
        <v>20.652459878979215</v>
      </c>
      <c r="L103" s="39">
        <f t="shared" si="18"/>
        <v>37.02</v>
      </c>
      <c r="M103" s="40">
        <f t="shared" si="19"/>
        <v>0.6361426256077796</v>
      </c>
      <c r="N103" s="22">
        <f t="shared" si="13"/>
        <v>63.61426256077795</v>
      </c>
    </row>
    <row r="104" spans="1:14" ht="15">
      <c r="A104" s="18">
        <v>20</v>
      </c>
      <c r="B104" s="7" t="s">
        <v>37</v>
      </c>
      <c r="C104" s="7">
        <v>2</v>
      </c>
      <c r="D104" s="7">
        <f t="shared" si="20"/>
        <v>3</v>
      </c>
      <c r="E104" s="46">
        <f t="shared" si="21"/>
        <v>3</v>
      </c>
      <c r="F104" s="41">
        <v>2123</v>
      </c>
      <c r="G104" s="42" t="s">
        <v>106</v>
      </c>
      <c r="H104" s="43">
        <v>41457</v>
      </c>
      <c r="I104" s="11">
        <v>85.19</v>
      </c>
      <c r="J104" s="10">
        <v>13.47</v>
      </c>
      <c r="K104" s="10">
        <v>15.811714990022304</v>
      </c>
      <c r="L104" s="39">
        <f t="shared" si="18"/>
        <v>37.02</v>
      </c>
      <c r="M104" s="40">
        <f t="shared" si="19"/>
        <v>0.36385737439222043</v>
      </c>
      <c r="N104" s="22">
        <f t="shared" si="13"/>
        <v>36.38573743922204</v>
      </c>
    </row>
    <row r="105" spans="1:14" ht="15">
      <c r="A105" s="18">
        <v>33</v>
      </c>
      <c r="B105" s="7" t="s">
        <v>39</v>
      </c>
      <c r="C105" s="7">
        <v>2</v>
      </c>
      <c r="D105" s="7">
        <f t="shared" si="20"/>
        <v>3</v>
      </c>
      <c r="E105" s="46">
        <f t="shared" si="21"/>
        <v>1</v>
      </c>
      <c r="F105" s="41">
        <v>2125</v>
      </c>
      <c r="G105" s="42" t="s">
        <v>105</v>
      </c>
      <c r="H105" s="43">
        <v>41457</v>
      </c>
      <c r="I105" s="11">
        <v>77.32</v>
      </c>
      <c r="J105" s="10">
        <v>16.82</v>
      </c>
      <c r="K105" s="10">
        <v>21.75375064666322</v>
      </c>
      <c r="L105" s="39">
        <f t="shared" si="18"/>
        <v>37.61000000000002</v>
      </c>
      <c r="M105" s="40">
        <f t="shared" si="19"/>
        <v>0.4472214836479657</v>
      </c>
      <c r="N105" s="22">
        <f t="shared" si="13"/>
        <v>44.722148364796574</v>
      </c>
    </row>
    <row r="106" spans="1:14" ht="15">
      <c r="A106" s="18">
        <v>33</v>
      </c>
      <c r="B106" s="7" t="s">
        <v>39</v>
      </c>
      <c r="C106" s="7">
        <v>2</v>
      </c>
      <c r="D106" s="7">
        <f t="shared" si="20"/>
        <v>3</v>
      </c>
      <c r="E106" s="46">
        <f t="shared" si="21"/>
        <v>1</v>
      </c>
      <c r="F106" s="41">
        <v>2125</v>
      </c>
      <c r="G106" s="42" t="s">
        <v>106</v>
      </c>
      <c r="H106" s="43">
        <v>41457</v>
      </c>
      <c r="I106" s="11">
        <v>71</v>
      </c>
      <c r="J106" s="10">
        <v>10.69</v>
      </c>
      <c r="K106" s="10">
        <v>15.056338028169014</v>
      </c>
      <c r="L106" s="39">
        <f t="shared" si="18"/>
        <v>37.61000000000002</v>
      </c>
      <c r="M106" s="40">
        <f t="shared" si="19"/>
        <v>0.28423291677745266</v>
      </c>
      <c r="N106" s="22">
        <f t="shared" si="13"/>
        <v>28.423291677745265</v>
      </c>
    </row>
    <row r="107" spans="1:14" ht="15">
      <c r="A107" s="18">
        <v>33</v>
      </c>
      <c r="B107" s="7" t="s">
        <v>39</v>
      </c>
      <c r="C107" s="7">
        <v>2</v>
      </c>
      <c r="D107" s="7">
        <f t="shared" si="20"/>
        <v>3</v>
      </c>
      <c r="E107" s="46">
        <f t="shared" si="21"/>
        <v>1</v>
      </c>
      <c r="F107" s="41">
        <v>2125</v>
      </c>
      <c r="G107" s="42" t="s">
        <v>107</v>
      </c>
      <c r="H107" s="43">
        <v>41457</v>
      </c>
      <c r="I107" s="11">
        <v>62.68</v>
      </c>
      <c r="J107" s="10">
        <v>9.850000000000023</v>
      </c>
      <c r="K107" s="10">
        <v>15.7147415443523</v>
      </c>
      <c r="L107" s="39">
        <f t="shared" si="18"/>
        <v>37.61000000000002</v>
      </c>
      <c r="M107" s="40">
        <f t="shared" si="19"/>
        <v>0.26189843126828016</v>
      </c>
      <c r="N107" s="22">
        <f t="shared" si="13"/>
        <v>26.189843126828016</v>
      </c>
    </row>
    <row r="108" spans="1:14" ht="15">
      <c r="A108" s="18">
        <v>33</v>
      </c>
      <c r="B108" s="7" t="s">
        <v>39</v>
      </c>
      <c r="C108" s="7">
        <v>2</v>
      </c>
      <c r="D108" s="7">
        <f t="shared" si="20"/>
        <v>3</v>
      </c>
      <c r="E108" s="46">
        <f t="shared" si="21"/>
        <v>1</v>
      </c>
      <c r="F108" s="41">
        <v>2125</v>
      </c>
      <c r="G108" s="42" t="s">
        <v>108</v>
      </c>
      <c r="H108" s="43">
        <v>41457</v>
      </c>
      <c r="I108" s="11">
        <v>1.0699999999999932</v>
      </c>
      <c r="J108" s="10">
        <v>0.25</v>
      </c>
      <c r="K108" s="10">
        <v>23.36448598130856</v>
      </c>
      <c r="L108" s="39">
        <f t="shared" si="18"/>
        <v>37.61000000000002</v>
      </c>
      <c r="M108" s="40">
        <f t="shared" si="19"/>
        <v>0.006647168306301512</v>
      </c>
      <c r="N108" s="22">
        <f t="shared" si="13"/>
        <v>0.6647168306301512</v>
      </c>
    </row>
    <row r="109" spans="1:14" ht="15">
      <c r="A109" s="18">
        <v>48</v>
      </c>
      <c r="B109" s="7" t="s">
        <v>41</v>
      </c>
      <c r="C109" s="7">
        <v>2</v>
      </c>
      <c r="D109" s="7">
        <f t="shared" si="20"/>
        <v>3</v>
      </c>
      <c r="E109" s="46">
        <f t="shared" si="21"/>
        <v>3</v>
      </c>
      <c r="F109" s="47">
        <v>2127</v>
      </c>
      <c r="G109" s="42" t="s">
        <v>105</v>
      </c>
      <c r="H109" s="43">
        <v>41457</v>
      </c>
      <c r="I109" s="48">
        <v>92.83</v>
      </c>
      <c r="J109" s="48">
        <v>19.94</v>
      </c>
      <c r="K109" s="48">
        <v>21.48012495960358</v>
      </c>
      <c r="L109" s="39">
        <f t="shared" si="18"/>
        <v>38.47</v>
      </c>
      <c r="M109" s="40">
        <f t="shared" si="19"/>
        <v>0.518325968286977</v>
      </c>
      <c r="N109" s="22">
        <f t="shared" si="13"/>
        <v>51.832596828697696</v>
      </c>
    </row>
    <row r="110" spans="1:14" ht="15">
      <c r="A110" s="18">
        <v>48</v>
      </c>
      <c r="B110" s="7" t="s">
        <v>41</v>
      </c>
      <c r="C110" s="7">
        <v>2</v>
      </c>
      <c r="D110" s="7">
        <f t="shared" si="20"/>
        <v>3</v>
      </c>
      <c r="E110" s="46">
        <f t="shared" si="21"/>
        <v>3</v>
      </c>
      <c r="F110" s="47">
        <v>2127</v>
      </c>
      <c r="G110" s="42" t="s">
        <v>106</v>
      </c>
      <c r="H110" s="43">
        <v>41457</v>
      </c>
      <c r="I110" s="10">
        <v>43.74</v>
      </c>
      <c r="J110" s="10">
        <v>6.37</v>
      </c>
      <c r="K110" s="10">
        <v>14.563328760859626</v>
      </c>
      <c r="L110" s="39">
        <f t="shared" si="18"/>
        <v>38.47</v>
      </c>
      <c r="M110" s="40">
        <f t="shared" si="19"/>
        <v>0.16558357161424486</v>
      </c>
      <c r="N110" s="22">
        <f t="shared" si="13"/>
        <v>16.55835716142449</v>
      </c>
    </row>
    <row r="111" spans="1:14" ht="15">
      <c r="A111" s="18">
        <v>48</v>
      </c>
      <c r="B111" s="7" t="s">
        <v>41</v>
      </c>
      <c r="C111" s="7">
        <v>2</v>
      </c>
      <c r="D111" s="7">
        <f t="shared" si="20"/>
        <v>3</v>
      </c>
      <c r="E111" s="46">
        <f t="shared" si="21"/>
        <v>3</v>
      </c>
      <c r="F111" s="47">
        <v>2127</v>
      </c>
      <c r="G111" s="42" t="s">
        <v>107</v>
      </c>
      <c r="H111" s="43">
        <v>41457</v>
      </c>
      <c r="I111" s="10">
        <v>79.52</v>
      </c>
      <c r="J111" s="10">
        <v>12.16</v>
      </c>
      <c r="K111" s="10">
        <v>15.29175050301811</v>
      </c>
      <c r="L111" s="39">
        <f t="shared" si="18"/>
        <v>38.47</v>
      </c>
      <c r="M111" s="40">
        <f t="shared" si="19"/>
        <v>0.3160904600987783</v>
      </c>
      <c r="N111" s="22">
        <f t="shared" si="13"/>
        <v>31.60904600987783</v>
      </c>
    </row>
    <row r="112" spans="1:14" ht="15">
      <c r="A112" s="15"/>
      <c r="B112" s="47"/>
      <c r="C112" s="7"/>
      <c r="D112" s="7">
        <f t="shared" si="20"/>
      </c>
      <c r="E112" s="46">
        <f t="shared" si="21"/>
      </c>
      <c r="F112" s="47"/>
      <c r="G112" s="42"/>
      <c r="H112" s="43"/>
      <c r="I112" s="10"/>
      <c r="J112" s="10"/>
      <c r="K112" s="10"/>
      <c r="L112" s="39"/>
      <c r="M112" s="40"/>
      <c r="N112" s="22"/>
    </row>
    <row r="113" spans="1:14" ht="15">
      <c r="A113" s="15">
        <v>6</v>
      </c>
      <c r="B113" s="47" t="s">
        <v>43</v>
      </c>
      <c r="C113" s="7">
        <v>2</v>
      </c>
      <c r="D113" s="7">
        <f t="shared" si="20"/>
        <v>4</v>
      </c>
      <c r="E113" s="46">
        <f t="shared" si="21"/>
        <v>1</v>
      </c>
      <c r="F113" s="47">
        <v>2129</v>
      </c>
      <c r="G113" s="42" t="s">
        <v>105</v>
      </c>
      <c r="H113" s="43">
        <v>41466</v>
      </c>
      <c r="I113" s="10">
        <v>77.92</v>
      </c>
      <c r="J113" s="10">
        <v>18.72</v>
      </c>
      <c r="K113" s="10">
        <v>24.024640657084188</v>
      </c>
      <c r="L113" s="39">
        <f aca="true" t="shared" si="22" ref="L113:L176">SUMPRODUCT(($F$3:$F$1360=F113)*$J$3:$J$1360)</f>
        <v>40.349999999999994</v>
      </c>
      <c r="M113" s="40">
        <f aca="true" t="shared" si="23" ref="M113:M176">J113/L113</f>
        <v>0.4639405204460967</v>
      </c>
      <c r="N113" s="22">
        <f t="shared" si="13"/>
        <v>46.39405204460967</v>
      </c>
    </row>
    <row r="114" spans="1:14" ht="15">
      <c r="A114" s="15">
        <v>6</v>
      </c>
      <c r="B114" s="47" t="s">
        <v>43</v>
      </c>
      <c r="C114" s="7">
        <v>2</v>
      </c>
      <c r="D114" s="7">
        <f t="shared" si="20"/>
        <v>4</v>
      </c>
      <c r="E114" s="46">
        <f t="shared" si="21"/>
        <v>1</v>
      </c>
      <c r="F114" s="47">
        <v>2129</v>
      </c>
      <c r="G114" s="42" t="s">
        <v>106</v>
      </c>
      <c r="H114" s="43">
        <v>41466</v>
      </c>
      <c r="I114" s="10">
        <v>110.95</v>
      </c>
      <c r="J114" s="10">
        <v>21.63</v>
      </c>
      <c r="K114" s="10">
        <v>19.49526813880126</v>
      </c>
      <c r="L114" s="39">
        <f t="shared" si="22"/>
        <v>40.349999999999994</v>
      </c>
      <c r="M114" s="40">
        <f t="shared" si="23"/>
        <v>0.5360594795539034</v>
      </c>
      <c r="N114" s="22">
        <f t="shared" si="13"/>
        <v>53.60594795539034</v>
      </c>
    </row>
    <row r="115" spans="1:14" ht="15">
      <c r="A115" s="15">
        <v>18</v>
      </c>
      <c r="B115" s="47" t="s">
        <v>46</v>
      </c>
      <c r="C115" s="7">
        <v>2</v>
      </c>
      <c r="D115" s="7">
        <f t="shared" si="20"/>
        <v>4</v>
      </c>
      <c r="E115" s="46">
        <f t="shared" si="21"/>
        <v>3</v>
      </c>
      <c r="F115" s="47">
        <v>2131</v>
      </c>
      <c r="G115" s="42" t="s">
        <v>105</v>
      </c>
      <c r="H115" s="43">
        <v>41466</v>
      </c>
      <c r="I115" s="10">
        <v>118.15</v>
      </c>
      <c r="J115" s="10">
        <v>29.97</v>
      </c>
      <c r="K115" s="10">
        <v>25.36606009310199</v>
      </c>
      <c r="L115" s="39">
        <f t="shared" si="22"/>
        <v>43.959999999999994</v>
      </c>
      <c r="M115" s="40">
        <f t="shared" si="23"/>
        <v>0.6817561419472248</v>
      </c>
      <c r="N115" s="22">
        <f t="shared" si="13"/>
        <v>68.17561419472248</v>
      </c>
    </row>
    <row r="116" spans="1:14" ht="15">
      <c r="A116" s="15">
        <v>18</v>
      </c>
      <c r="B116" s="47" t="s">
        <v>46</v>
      </c>
      <c r="C116" s="7">
        <v>2</v>
      </c>
      <c r="D116" s="7">
        <f t="shared" si="20"/>
        <v>4</v>
      </c>
      <c r="E116" s="46">
        <f t="shared" si="21"/>
        <v>3</v>
      </c>
      <c r="F116" s="47">
        <v>2131</v>
      </c>
      <c r="G116" s="42" t="s">
        <v>106</v>
      </c>
      <c r="H116" s="43">
        <v>41466</v>
      </c>
      <c r="I116" s="10">
        <v>74.43</v>
      </c>
      <c r="J116" s="10">
        <v>13.86</v>
      </c>
      <c r="K116" s="10">
        <v>18.62152357920193</v>
      </c>
      <c r="L116" s="39">
        <f t="shared" si="22"/>
        <v>43.959999999999994</v>
      </c>
      <c r="M116" s="40">
        <f t="shared" si="23"/>
        <v>0.3152866242038217</v>
      </c>
      <c r="N116" s="22">
        <f t="shared" si="13"/>
        <v>31.52866242038217</v>
      </c>
    </row>
    <row r="117" spans="1:14" ht="15">
      <c r="A117" s="15">
        <v>18</v>
      </c>
      <c r="B117" s="47" t="s">
        <v>46</v>
      </c>
      <c r="C117" s="7">
        <v>2</v>
      </c>
      <c r="D117" s="7">
        <f t="shared" si="20"/>
        <v>4</v>
      </c>
      <c r="E117" s="46">
        <f t="shared" si="21"/>
        <v>3</v>
      </c>
      <c r="F117" s="47">
        <v>2131</v>
      </c>
      <c r="G117" s="42" t="s">
        <v>108</v>
      </c>
      <c r="H117" s="43">
        <v>41466</v>
      </c>
      <c r="I117" s="10">
        <v>0.27000000000003865</v>
      </c>
      <c r="J117" s="10">
        <v>0.12999999999999545</v>
      </c>
      <c r="K117" s="10">
        <v>48.14814814813957</v>
      </c>
      <c r="L117" s="39">
        <f t="shared" si="22"/>
        <v>43.959999999999994</v>
      </c>
      <c r="M117" s="40">
        <f t="shared" si="23"/>
        <v>0.0029572338489534914</v>
      </c>
      <c r="N117" s="22">
        <f t="shared" si="13"/>
        <v>0.2957233848953491</v>
      </c>
    </row>
    <row r="118" spans="1:14" ht="15">
      <c r="A118" s="15">
        <v>31</v>
      </c>
      <c r="B118" s="47" t="s">
        <v>48</v>
      </c>
      <c r="C118" s="7">
        <v>2</v>
      </c>
      <c r="D118" s="7">
        <f t="shared" si="20"/>
        <v>4</v>
      </c>
      <c r="E118" s="46">
        <f t="shared" si="21"/>
        <v>1</v>
      </c>
      <c r="F118" s="47">
        <v>2133</v>
      </c>
      <c r="G118" s="42" t="s">
        <v>105</v>
      </c>
      <c r="H118" s="43">
        <v>41466</v>
      </c>
      <c r="I118" s="10">
        <v>68.96</v>
      </c>
      <c r="J118" s="10">
        <v>14.29</v>
      </c>
      <c r="K118" s="10">
        <v>20.72215777262181</v>
      </c>
      <c r="L118" s="39">
        <f t="shared" si="22"/>
        <v>39.91000000000002</v>
      </c>
      <c r="M118" s="40">
        <f t="shared" si="23"/>
        <v>0.35805562515660216</v>
      </c>
      <c r="N118" s="22">
        <f t="shared" si="13"/>
        <v>35.80556251566022</v>
      </c>
    </row>
    <row r="119" spans="1:14" ht="15">
      <c r="A119" s="15">
        <v>31</v>
      </c>
      <c r="B119" s="47" t="s">
        <v>48</v>
      </c>
      <c r="C119" s="7">
        <v>2</v>
      </c>
      <c r="D119" s="7">
        <f t="shared" si="20"/>
        <v>4</v>
      </c>
      <c r="E119" s="46">
        <f t="shared" si="21"/>
        <v>1</v>
      </c>
      <c r="F119" s="47">
        <v>2133</v>
      </c>
      <c r="G119" s="42" t="s">
        <v>106</v>
      </c>
      <c r="H119" s="43">
        <v>41466</v>
      </c>
      <c r="I119" s="10">
        <v>53.61</v>
      </c>
      <c r="J119" s="10">
        <v>8.470000000000027</v>
      </c>
      <c r="K119" s="10">
        <v>15.799291177019265</v>
      </c>
      <c r="L119" s="39">
        <f t="shared" si="22"/>
        <v>39.91000000000002</v>
      </c>
      <c r="M119" s="40">
        <f t="shared" si="23"/>
        <v>0.2122275119017796</v>
      </c>
      <c r="N119" s="22">
        <f t="shared" si="13"/>
        <v>21.22275119017796</v>
      </c>
    </row>
    <row r="120" spans="1:14" ht="15">
      <c r="A120" s="15">
        <v>31</v>
      </c>
      <c r="B120" s="47" t="s">
        <v>48</v>
      </c>
      <c r="C120" s="7">
        <v>2</v>
      </c>
      <c r="D120" s="7">
        <f t="shared" si="20"/>
        <v>4</v>
      </c>
      <c r="E120" s="46">
        <f t="shared" si="21"/>
        <v>1</v>
      </c>
      <c r="F120" s="47">
        <v>2133</v>
      </c>
      <c r="G120" s="42" t="s">
        <v>107</v>
      </c>
      <c r="H120" s="43">
        <v>41466</v>
      </c>
      <c r="I120" s="10">
        <v>101.63</v>
      </c>
      <c r="J120" s="10">
        <v>16.89</v>
      </c>
      <c r="K120" s="10">
        <v>16.61910853094559</v>
      </c>
      <c r="L120" s="39">
        <f t="shared" si="22"/>
        <v>39.91000000000002</v>
      </c>
      <c r="M120" s="40">
        <f t="shared" si="23"/>
        <v>0.42320220496116245</v>
      </c>
      <c r="N120" s="22">
        <f t="shared" si="13"/>
        <v>42.32022049611624</v>
      </c>
    </row>
    <row r="121" spans="1:14" ht="15">
      <c r="A121" s="15">
        <v>31</v>
      </c>
      <c r="B121" s="47" t="s">
        <v>48</v>
      </c>
      <c r="C121" s="7">
        <v>2</v>
      </c>
      <c r="D121" s="7">
        <f t="shared" si="20"/>
        <v>4</v>
      </c>
      <c r="E121" s="46">
        <f t="shared" si="21"/>
        <v>1</v>
      </c>
      <c r="F121" s="47">
        <v>2133</v>
      </c>
      <c r="G121" s="42" t="s">
        <v>108</v>
      </c>
      <c r="H121" s="43">
        <v>41466</v>
      </c>
      <c r="I121" s="10">
        <v>1.329999999999984</v>
      </c>
      <c r="J121" s="10">
        <v>0.2599999999999909</v>
      </c>
      <c r="K121" s="10">
        <v>19.548872180450676</v>
      </c>
      <c r="L121" s="39">
        <f t="shared" si="22"/>
        <v>39.91000000000002</v>
      </c>
      <c r="M121" s="40">
        <f t="shared" si="23"/>
        <v>0.006514657980455796</v>
      </c>
      <c r="N121" s="22">
        <f t="shared" si="13"/>
        <v>0.6514657980455795</v>
      </c>
    </row>
    <row r="122" spans="1:14" ht="15">
      <c r="A122" s="13">
        <v>46</v>
      </c>
      <c r="B122" s="14" t="s">
        <v>50</v>
      </c>
      <c r="C122" s="7">
        <v>2</v>
      </c>
      <c r="D122" s="7">
        <f t="shared" si="20"/>
        <v>4</v>
      </c>
      <c r="E122" s="46">
        <f t="shared" si="21"/>
        <v>3</v>
      </c>
      <c r="F122" s="47">
        <v>2135</v>
      </c>
      <c r="G122" s="42" t="s">
        <v>105</v>
      </c>
      <c r="H122" s="43">
        <v>41466</v>
      </c>
      <c r="I122" s="10">
        <v>50.02</v>
      </c>
      <c r="J122" s="10">
        <v>10.98</v>
      </c>
      <c r="K122" s="10">
        <v>21.951219512195124</v>
      </c>
      <c r="L122" s="39">
        <f t="shared" si="22"/>
        <v>40.44</v>
      </c>
      <c r="M122" s="40">
        <f t="shared" si="23"/>
        <v>0.27151335311572705</v>
      </c>
      <c r="N122" s="22">
        <f t="shared" si="13"/>
        <v>27.1513353115727</v>
      </c>
    </row>
    <row r="123" spans="1:14" ht="15">
      <c r="A123" s="13">
        <v>46</v>
      </c>
      <c r="B123" s="14" t="s">
        <v>50</v>
      </c>
      <c r="C123" s="7">
        <v>2</v>
      </c>
      <c r="D123" s="7">
        <f t="shared" si="20"/>
        <v>4</v>
      </c>
      <c r="E123" s="46">
        <f t="shared" si="21"/>
        <v>3</v>
      </c>
      <c r="F123" s="47">
        <v>2135</v>
      </c>
      <c r="G123" s="42" t="s">
        <v>106</v>
      </c>
      <c r="H123" s="43">
        <v>41466</v>
      </c>
      <c r="I123" s="10">
        <v>69</v>
      </c>
      <c r="J123" s="10">
        <v>11.94</v>
      </c>
      <c r="K123" s="10">
        <v>17.304347826086953</v>
      </c>
      <c r="L123" s="39">
        <f t="shared" si="22"/>
        <v>40.44</v>
      </c>
      <c r="M123" s="40">
        <f t="shared" si="23"/>
        <v>0.2952522255192878</v>
      </c>
      <c r="N123" s="22">
        <f t="shared" si="13"/>
        <v>29.525222551928785</v>
      </c>
    </row>
    <row r="124" spans="1:14" ht="15">
      <c r="A124" s="13">
        <v>46</v>
      </c>
      <c r="B124" s="14" t="s">
        <v>50</v>
      </c>
      <c r="C124" s="7">
        <v>2</v>
      </c>
      <c r="D124" s="7">
        <f t="shared" si="20"/>
        <v>4</v>
      </c>
      <c r="E124" s="46">
        <f t="shared" si="21"/>
        <v>3</v>
      </c>
      <c r="F124" s="47">
        <v>2135</v>
      </c>
      <c r="G124" s="42" t="s">
        <v>107</v>
      </c>
      <c r="H124" s="43">
        <v>41466</v>
      </c>
      <c r="I124" s="10">
        <v>98.45</v>
      </c>
      <c r="J124" s="10">
        <v>17.33</v>
      </c>
      <c r="K124" s="10">
        <v>17.602844083291007</v>
      </c>
      <c r="L124" s="39">
        <f t="shared" si="22"/>
        <v>40.44</v>
      </c>
      <c r="M124" s="40">
        <f t="shared" si="23"/>
        <v>0.42853610286844707</v>
      </c>
      <c r="N124" s="22">
        <f t="shared" si="13"/>
        <v>42.853610286844706</v>
      </c>
    </row>
    <row r="125" spans="1:14" ht="15">
      <c r="A125" s="13">
        <v>46</v>
      </c>
      <c r="B125" s="14" t="s">
        <v>50</v>
      </c>
      <c r="C125" s="7">
        <v>2</v>
      </c>
      <c r="D125" s="7">
        <f t="shared" si="20"/>
        <v>4</v>
      </c>
      <c r="E125" s="46">
        <f t="shared" si="21"/>
        <v>3</v>
      </c>
      <c r="F125" s="47">
        <v>2135</v>
      </c>
      <c r="G125" s="42" t="s">
        <v>108</v>
      </c>
      <c r="H125" s="43">
        <v>41466</v>
      </c>
      <c r="I125" s="10">
        <v>0.8300000000000409</v>
      </c>
      <c r="J125" s="10">
        <v>0.18999999999999773</v>
      </c>
      <c r="K125" s="10">
        <v>22.891566265058838</v>
      </c>
      <c r="L125" s="39">
        <f t="shared" si="22"/>
        <v>40.44</v>
      </c>
      <c r="M125" s="40">
        <f t="shared" si="23"/>
        <v>0.004698318496538025</v>
      </c>
      <c r="N125" s="22">
        <f t="shared" si="13"/>
        <v>0.46983184965380254</v>
      </c>
    </row>
    <row r="126" spans="1:14" ht="15">
      <c r="A126" s="13"/>
      <c r="B126" s="14"/>
      <c r="C126" s="7"/>
      <c r="D126" s="7">
        <f t="shared" si="20"/>
      </c>
      <c r="E126" s="46">
        <f t="shared" si="21"/>
      </c>
      <c r="F126" s="47"/>
      <c r="G126" s="42"/>
      <c r="H126" s="49"/>
      <c r="I126" s="10"/>
      <c r="J126" s="10"/>
      <c r="K126" s="10"/>
      <c r="L126" s="39"/>
      <c r="M126" s="40"/>
      <c r="N126" s="22"/>
    </row>
    <row r="127" spans="1:14" ht="15">
      <c r="A127" s="13">
        <v>2</v>
      </c>
      <c r="B127" s="14" t="s">
        <v>68</v>
      </c>
      <c r="C127" s="7">
        <v>2</v>
      </c>
      <c r="D127" s="7">
        <f t="shared" si="20"/>
        <v>5</v>
      </c>
      <c r="E127" s="46">
        <f t="shared" si="21"/>
        <v>1</v>
      </c>
      <c r="F127" s="47">
        <v>2141</v>
      </c>
      <c r="G127" s="42" t="s">
        <v>105</v>
      </c>
      <c r="H127" s="49">
        <v>41471</v>
      </c>
      <c r="I127" s="10">
        <v>68.75</v>
      </c>
      <c r="J127" s="10">
        <v>17.03</v>
      </c>
      <c r="K127" s="10">
        <v>24.770909090909093</v>
      </c>
      <c r="L127" s="39">
        <f t="shared" si="22"/>
        <v>32.69</v>
      </c>
      <c r="M127" s="40">
        <f t="shared" si="23"/>
        <v>0.5209544203120221</v>
      </c>
      <c r="N127" s="22">
        <f t="shared" si="13"/>
        <v>52.095442031202204</v>
      </c>
    </row>
    <row r="128" spans="1:14" ht="15">
      <c r="A128" s="13">
        <v>2</v>
      </c>
      <c r="B128" s="14" t="s">
        <v>68</v>
      </c>
      <c r="C128" s="7">
        <v>2</v>
      </c>
      <c r="D128" s="7">
        <f t="shared" si="20"/>
        <v>5</v>
      </c>
      <c r="E128" s="46">
        <f t="shared" si="21"/>
        <v>1</v>
      </c>
      <c r="F128" s="47">
        <v>2141</v>
      </c>
      <c r="G128" s="42" t="s">
        <v>106</v>
      </c>
      <c r="H128" s="49">
        <v>41471</v>
      </c>
      <c r="I128" s="10">
        <v>72.42999999999995</v>
      </c>
      <c r="J128" s="10">
        <v>15.47</v>
      </c>
      <c r="K128" s="10">
        <v>21.35855308573797</v>
      </c>
      <c r="L128" s="39">
        <f t="shared" si="22"/>
        <v>32.69</v>
      </c>
      <c r="M128" s="40">
        <f t="shared" si="23"/>
        <v>0.47323340471092085</v>
      </c>
      <c r="N128" s="22">
        <f t="shared" si="13"/>
        <v>47.32334047109208</v>
      </c>
    </row>
    <row r="129" spans="1:14" ht="15">
      <c r="A129" s="13">
        <v>2</v>
      </c>
      <c r="B129" s="14" t="s">
        <v>68</v>
      </c>
      <c r="C129" s="7">
        <v>2</v>
      </c>
      <c r="D129" s="7">
        <f t="shared" si="20"/>
        <v>5</v>
      </c>
      <c r="E129" s="46">
        <f t="shared" si="21"/>
        <v>1</v>
      </c>
      <c r="F129" s="47">
        <v>2141</v>
      </c>
      <c r="G129" s="42" t="s">
        <v>108</v>
      </c>
      <c r="H129" s="49">
        <v>41471</v>
      </c>
      <c r="I129" s="10">
        <v>0.46999999999997044</v>
      </c>
      <c r="J129" s="10">
        <v>0.18999999999999773</v>
      </c>
      <c r="K129" s="10">
        <v>40.42553191489567</v>
      </c>
      <c r="L129" s="39">
        <f t="shared" si="22"/>
        <v>32.69</v>
      </c>
      <c r="M129" s="40">
        <f t="shared" si="23"/>
        <v>0.005812174977057135</v>
      </c>
      <c r="N129" s="22">
        <f t="shared" si="13"/>
        <v>0.5812174977057135</v>
      </c>
    </row>
    <row r="130" spans="1:14" ht="15">
      <c r="A130" s="13">
        <v>17</v>
      </c>
      <c r="B130" s="14" t="s">
        <v>71</v>
      </c>
      <c r="C130" s="7">
        <v>2</v>
      </c>
      <c r="D130" s="7">
        <f t="shared" si="20"/>
        <v>5</v>
      </c>
      <c r="E130" s="46">
        <f t="shared" si="21"/>
        <v>3</v>
      </c>
      <c r="F130" s="47">
        <v>2143</v>
      </c>
      <c r="G130" s="42" t="s">
        <v>105</v>
      </c>
      <c r="H130" s="49">
        <v>41471</v>
      </c>
      <c r="I130" s="10">
        <v>70.19</v>
      </c>
      <c r="J130" s="10">
        <v>18.33</v>
      </c>
      <c r="K130" s="10">
        <v>26.114831172531698</v>
      </c>
      <c r="L130" s="39">
        <f t="shared" si="22"/>
        <v>31.199999999999946</v>
      </c>
      <c r="M130" s="40">
        <f t="shared" si="23"/>
        <v>0.5875000000000009</v>
      </c>
      <c r="N130" s="22">
        <f t="shared" si="13"/>
        <v>58.75000000000009</v>
      </c>
    </row>
    <row r="131" spans="1:14" ht="15">
      <c r="A131" s="13">
        <v>17</v>
      </c>
      <c r="B131" s="14" t="s">
        <v>71</v>
      </c>
      <c r="C131" s="7">
        <v>2</v>
      </c>
      <c r="D131" s="7">
        <f t="shared" si="20"/>
        <v>5</v>
      </c>
      <c r="E131" s="46">
        <f t="shared" si="21"/>
        <v>3</v>
      </c>
      <c r="F131" s="47">
        <v>2143</v>
      </c>
      <c r="G131" s="42" t="s">
        <v>106</v>
      </c>
      <c r="H131" s="49">
        <v>41471</v>
      </c>
      <c r="I131" s="10">
        <v>60.69</v>
      </c>
      <c r="J131" s="10">
        <v>12.869999999999948</v>
      </c>
      <c r="K131" s="10">
        <v>21.206129510627694</v>
      </c>
      <c r="L131" s="39">
        <f t="shared" si="22"/>
        <v>31.199999999999946</v>
      </c>
      <c r="M131" s="40">
        <f t="shared" si="23"/>
        <v>0.41249999999999903</v>
      </c>
      <c r="N131" s="22">
        <f aca="true" t="shared" si="24" ref="N131:N193">+J131*100/L131</f>
        <v>41.2499999999999</v>
      </c>
    </row>
    <row r="132" spans="1:14" ht="15">
      <c r="A132" s="13">
        <v>29</v>
      </c>
      <c r="B132" s="14" t="s">
        <v>73</v>
      </c>
      <c r="C132" s="7">
        <v>2</v>
      </c>
      <c r="D132" s="7">
        <f t="shared" si="20"/>
        <v>5</v>
      </c>
      <c r="E132" s="46">
        <f t="shared" si="21"/>
        <v>1</v>
      </c>
      <c r="F132" s="47">
        <v>2145</v>
      </c>
      <c r="G132" s="42" t="s">
        <v>105</v>
      </c>
      <c r="H132" s="49">
        <v>41471</v>
      </c>
      <c r="I132" s="10">
        <v>55.04</v>
      </c>
      <c r="J132" s="10">
        <v>12.1</v>
      </c>
      <c r="K132" s="10">
        <v>21.984011627906977</v>
      </c>
      <c r="L132" s="39">
        <f t="shared" si="22"/>
        <v>43.97999999999998</v>
      </c>
      <c r="M132" s="40">
        <f t="shared" si="23"/>
        <v>0.2751250568440201</v>
      </c>
      <c r="N132" s="22">
        <f t="shared" si="24"/>
        <v>27.51250568440201</v>
      </c>
    </row>
    <row r="133" spans="1:14" ht="15">
      <c r="A133" s="13">
        <v>29</v>
      </c>
      <c r="B133" s="14" t="s">
        <v>73</v>
      </c>
      <c r="C133" s="7">
        <v>2</v>
      </c>
      <c r="D133" s="7">
        <f t="shared" si="20"/>
        <v>5</v>
      </c>
      <c r="E133" s="46">
        <f t="shared" si="21"/>
        <v>1</v>
      </c>
      <c r="F133" s="47">
        <v>2145</v>
      </c>
      <c r="G133" s="42" t="s">
        <v>106</v>
      </c>
      <c r="H133" s="49">
        <v>41471</v>
      </c>
      <c r="I133" s="10">
        <v>71.16</v>
      </c>
      <c r="J133" s="10">
        <v>12.89</v>
      </c>
      <c r="K133" s="10">
        <v>18.11410905002811</v>
      </c>
      <c r="L133" s="39">
        <f t="shared" si="22"/>
        <v>43.97999999999998</v>
      </c>
      <c r="M133" s="40">
        <f t="shared" si="23"/>
        <v>0.29308776716689416</v>
      </c>
      <c r="N133" s="22">
        <f t="shared" si="24"/>
        <v>29.308776716689415</v>
      </c>
    </row>
    <row r="134" spans="1:14" ht="15">
      <c r="A134" s="13">
        <v>29</v>
      </c>
      <c r="B134" s="14" t="s">
        <v>73</v>
      </c>
      <c r="C134" s="7">
        <v>2</v>
      </c>
      <c r="D134" s="7">
        <f t="shared" si="20"/>
        <v>5</v>
      </c>
      <c r="E134" s="46">
        <f t="shared" si="21"/>
        <v>1</v>
      </c>
      <c r="F134" s="47">
        <v>2145</v>
      </c>
      <c r="G134" s="42" t="s">
        <v>107</v>
      </c>
      <c r="H134" s="49">
        <v>41471</v>
      </c>
      <c r="I134" s="10">
        <v>100.81</v>
      </c>
      <c r="J134" s="10">
        <v>18.03</v>
      </c>
      <c r="K134" s="10">
        <v>17.885130443408393</v>
      </c>
      <c r="L134" s="39">
        <f t="shared" si="22"/>
        <v>43.97999999999998</v>
      </c>
      <c r="M134" s="40">
        <f t="shared" si="23"/>
        <v>0.40995907230559364</v>
      </c>
      <c r="N134" s="22">
        <f t="shared" si="24"/>
        <v>40.99590723055936</v>
      </c>
    </row>
    <row r="135" spans="1:14" ht="15">
      <c r="A135" s="13">
        <v>29</v>
      </c>
      <c r="B135" s="14" t="s">
        <v>73</v>
      </c>
      <c r="C135" s="7">
        <v>2</v>
      </c>
      <c r="D135" s="7">
        <f t="shared" si="20"/>
        <v>5</v>
      </c>
      <c r="E135" s="46">
        <f t="shared" si="21"/>
        <v>1</v>
      </c>
      <c r="F135" s="47">
        <v>2145</v>
      </c>
      <c r="G135" s="42" t="s">
        <v>108</v>
      </c>
      <c r="H135" s="49">
        <v>41471</v>
      </c>
      <c r="I135" s="10">
        <v>5</v>
      </c>
      <c r="J135" s="10">
        <v>0.9599999999999795</v>
      </c>
      <c r="K135" s="10">
        <v>19.19999999999959</v>
      </c>
      <c r="L135" s="39">
        <f t="shared" si="22"/>
        <v>43.97999999999998</v>
      </c>
      <c r="M135" s="40">
        <f t="shared" si="23"/>
        <v>0.02182810368349204</v>
      </c>
      <c r="N135" s="22">
        <f t="shared" si="24"/>
        <v>2.182810368349204</v>
      </c>
    </row>
    <row r="136" spans="1:14" ht="15">
      <c r="A136" s="13">
        <v>45</v>
      </c>
      <c r="B136" s="14" t="s">
        <v>75</v>
      </c>
      <c r="C136" s="7">
        <v>2</v>
      </c>
      <c r="D136" s="7">
        <f t="shared" si="20"/>
        <v>5</v>
      </c>
      <c r="E136" s="46">
        <f t="shared" si="21"/>
        <v>3</v>
      </c>
      <c r="F136" s="47">
        <v>2147</v>
      </c>
      <c r="G136" s="42" t="s">
        <v>105</v>
      </c>
      <c r="H136" s="49">
        <v>41471</v>
      </c>
      <c r="I136" s="10">
        <v>70.65</v>
      </c>
      <c r="J136" s="10">
        <v>16.07</v>
      </c>
      <c r="K136" s="10">
        <v>22.745930644019815</v>
      </c>
      <c r="L136" s="39">
        <f t="shared" si="22"/>
        <v>48.53999999999995</v>
      </c>
      <c r="M136" s="40">
        <f t="shared" si="23"/>
        <v>0.3310671611042443</v>
      </c>
      <c r="N136" s="22">
        <f t="shared" si="24"/>
        <v>33.10671611042443</v>
      </c>
    </row>
    <row r="137" spans="1:14" ht="15">
      <c r="A137" s="13">
        <v>45</v>
      </c>
      <c r="B137" s="14" t="s">
        <v>75</v>
      </c>
      <c r="C137" s="7">
        <v>2</v>
      </c>
      <c r="D137" s="7">
        <f t="shared" si="20"/>
        <v>5</v>
      </c>
      <c r="E137" s="46">
        <f t="shared" si="21"/>
        <v>3</v>
      </c>
      <c r="F137" s="47">
        <v>2147</v>
      </c>
      <c r="G137" s="42" t="s">
        <v>106</v>
      </c>
      <c r="H137" s="49">
        <v>41471</v>
      </c>
      <c r="I137" s="10">
        <v>53.94</v>
      </c>
      <c r="J137" s="10">
        <v>10.059999999999945</v>
      </c>
      <c r="K137" s="10">
        <v>18.65035224323312</v>
      </c>
      <c r="L137" s="39">
        <f t="shared" si="22"/>
        <v>48.53999999999995</v>
      </c>
      <c r="M137" s="40">
        <f t="shared" si="23"/>
        <v>0.2072517511330852</v>
      </c>
      <c r="N137" s="22">
        <f t="shared" si="24"/>
        <v>20.72517511330852</v>
      </c>
    </row>
    <row r="138" spans="1:14" ht="15">
      <c r="A138" s="13">
        <v>45</v>
      </c>
      <c r="B138" s="14" t="s">
        <v>75</v>
      </c>
      <c r="C138" s="7">
        <v>2</v>
      </c>
      <c r="D138" s="7">
        <f t="shared" si="20"/>
        <v>5</v>
      </c>
      <c r="E138" s="46">
        <f t="shared" si="21"/>
        <v>3</v>
      </c>
      <c r="F138" s="47">
        <v>2147</v>
      </c>
      <c r="G138" s="42" t="s">
        <v>107</v>
      </c>
      <c r="H138" s="49">
        <v>41471</v>
      </c>
      <c r="I138" s="10">
        <v>129.42</v>
      </c>
      <c r="J138" s="10">
        <v>22.41</v>
      </c>
      <c r="K138" s="10">
        <v>17.315716272600838</v>
      </c>
      <c r="L138" s="39">
        <f t="shared" si="22"/>
        <v>48.53999999999995</v>
      </c>
      <c r="M138" s="40">
        <f t="shared" si="23"/>
        <v>0.4616810877626705</v>
      </c>
      <c r="N138" s="22">
        <f t="shared" si="24"/>
        <v>46.16810877626705</v>
      </c>
    </row>
    <row r="139" spans="1:14" ht="15">
      <c r="A139" s="13">
        <v>4</v>
      </c>
      <c r="B139" s="14" t="s">
        <v>56</v>
      </c>
      <c r="C139" s="7">
        <v>2</v>
      </c>
      <c r="D139" s="7">
        <f t="shared" si="20"/>
        <v>6</v>
      </c>
      <c r="E139" s="46">
        <f t="shared" si="21"/>
        <v>1</v>
      </c>
      <c r="F139" s="47">
        <v>2149</v>
      </c>
      <c r="G139" s="42" t="s">
        <v>105</v>
      </c>
      <c r="H139" s="49">
        <v>41471</v>
      </c>
      <c r="I139" s="10">
        <v>73.15</v>
      </c>
      <c r="J139" s="10">
        <v>19.24</v>
      </c>
      <c r="K139" s="10">
        <v>26.302118933697876</v>
      </c>
      <c r="L139" s="39">
        <f t="shared" si="22"/>
        <v>32.81</v>
      </c>
      <c r="M139" s="40">
        <f t="shared" si="23"/>
        <v>0.586406583358732</v>
      </c>
      <c r="N139" s="22">
        <f t="shared" si="24"/>
        <v>58.6406583358732</v>
      </c>
    </row>
    <row r="140" spans="1:14" ht="15">
      <c r="A140" s="13">
        <v>4</v>
      </c>
      <c r="B140" s="14" t="s">
        <v>56</v>
      </c>
      <c r="C140" s="7">
        <v>2</v>
      </c>
      <c r="D140" s="7">
        <f t="shared" si="20"/>
        <v>6</v>
      </c>
      <c r="E140" s="46">
        <f t="shared" si="21"/>
        <v>1</v>
      </c>
      <c r="F140" s="47">
        <v>2149</v>
      </c>
      <c r="G140" s="42" t="s">
        <v>106</v>
      </c>
      <c r="H140" s="49">
        <v>41471</v>
      </c>
      <c r="I140" s="10">
        <v>62.03</v>
      </c>
      <c r="J140" s="10">
        <v>13.57</v>
      </c>
      <c r="K140" s="10">
        <v>21.87651136546832</v>
      </c>
      <c r="L140" s="39">
        <f t="shared" si="22"/>
        <v>32.81</v>
      </c>
      <c r="M140" s="40">
        <f t="shared" si="23"/>
        <v>0.41359341664126786</v>
      </c>
      <c r="N140" s="22">
        <f t="shared" si="24"/>
        <v>41.35934166412679</v>
      </c>
    </row>
    <row r="141" spans="1:14" ht="15">
      <c r="A141" s="13">
        <v>15</v>
      </c>
      <c r="B141" s="14" t="s">
        <v>58</v>
      </c>
      <c r="C141" s="7">
        <v>2</v>
      </c>
      <c r="D141" s="7">
        <f t="shared" si="20"/>
        <v>6</v>
      </c>
      <c r="E141" s="46">
        <f t="shared" si="21"/>
        <v>3</v>
      </c>
      <c r="F141" s="47">
        <v>2151</v>
      </c>
      <c r="G141" s="42" t="s">
        <v>105</v>
      </c>
      <c r="H141" s="49">
        <v>41471</v>
      </c>
      <c r="I141" s="10">
        <v>86.07</v>
      </c>
      <c r="J141" s="10">
        <v>22.59</v>
      </c>
      <c r="K141" s="10">
        <v>26.246078773091668</v>
      </c>
      <c r="L141" s="39">
        <f t="shared" si="22"/>
        <v>35.01</v>
      </c>
      <c r="M141" s="40">
        <f t="shared" si="23"/>
        <v>0.6452442159383034</v>
      </c>
      <c r="N141" s="22">
        <f t="shared" si="24"/>
        <v>64.52442159383034</v>
      </c>
    </row>
    <row r="142" spans="1:14" ht="15">
      <c r="A142" s="13">
        <v>15</v>
      </c>
      <c r="B142" s="14" t="s">
        <v>58</v>
      </c>
      <c r="C142" s="7">
        <v>2</v>
      </c>
      <c r="D142" s="7">
        <f t="shared" si="20"/>
        <v>6</v>
      </c>
      <c r="E142" s="46">
        <f t="shared" si="21"/>
        <v>3</v>
      </c>
      <c r="F142" s="47">
        <v>2151</v>
      </c>
      <c r="G142" s="42" t="s">
        <v>106</v>
      </c>
      <c r="H142" s="49">
        <v>41471</v>
      </c>
      <c r="I142" s="10">
        <v>58.57</v>
      </c>
      <c r="J142" s="10">
        <v>12.42</v>
      </c>
      <c r="K142" s="10">
        <v>21.20539525354277</v>
      </c>
      <c r="L142" s="39">
        <f t="shared" si="22"/>
        <v>35.01</v>
      </c>
      <c r="M142" s="40">
        <f t="shared" si="23"/>
        <v>0.35475578406169667</v>
      </c>
      <c r="N142" s="22">
        <f t="shared" si="24"/>
        <v>35.47557840616967</v>
      </c>
    </row>
    <row r="143" spans="1:14" ht="15">
      <c r="A143" s="15">
        <v>32</v>
      </c>
      <c r="B143" s="47" t="s">
        <v>60</v>
      </c>
      <c r="C143" s="7">
        <v>2</v>
      </c>
      <c r="D143" s="7">
        <f t="shared" si="20"/>
        <v>6</v>
      </c>
      <c r="E143" s="46">
        <f t="shared" si="21"/>
        <v>1</v>
      </c>
      <c r="F143" s="47">
        <v>2153</v>
      </c>
      <c r="G143" s="42" t="s">
        <v>105</v>
      </c>
      <c r="H143" s="49">
        <v>41471</v>
      </c>
      <c r="I143" s="10">
        <v>88.45</v>
      </c>
      <c r="J143" s="10">
        <v>21.04</v>
      </c>
      <c r="K143" s="10">
        <v>23.787450537026565</v>
      </c>
      <c r="L143" s="39">
        <f t="shared" si="22"/>
        <v>54.62000000000003</v>
      </c>
      <c r="M143" s="40">
        <f t="shared" si="23"/>
        <v>0.38520688392530184</v>
      </c>
      <c r="N143" s="22">
        <f t="shared" si="24"/>
        <v>38.52068839253018</v>
      </c>
    </row>
    <row r="144" spans="1:14" ht="15">
      <c r="A144" s="15">
        <v>32</v>
      </c>
      <c r="B144" s="47" t="s">
        <v>60</v>
      </c>
      <c r="C144" s="7">
        <v>2</v>
      </c>
      <c r="D144" s="7">
        <f t="shared" si="20"/>
        <v>6</v>
      </c>
      <c r="E144" s="46">
        <f t="shared" si="21"/>
        <v>1</v>
      </c>
      <c r="F144" s="47">
        <v>2153</v>
      </c>
      <c r="G144" s="42" t="s">
        <v>106</v>
      </c>
      <c r="H144" s="49">
        <v>41471</v>
      </c>
      <c r="I144" s="10">
        <v>44.45</v>
      </c>
      <c r="J144" s="10">
        <v>8.430000000000007</v>
      </c>
      <c r="K144" s="10">
        <v>18.96512935883016</v>
      </c>
      <c r="L144" s="39">
        <f t="shared" si="22"/>
        <v>54.62000000000003</v>
      </c>
      <c r="M144" s="40">
        <f t="shared" si="23"/>
        <v>0.15433906993775176</v>
      </c>
      <c r="N144" s="22">
        <f t="shared" si="24"/>
        <v>15.433906993775176</v>
      </c>
    </row>
    <row r="145" spans="1:14" ht="15">
      <c r="A145" s="15">
        <v>32</v>
      </c>
      <c r="B145" s="47" t="s">
        <v>60</v>
      </c>
      <c r="C145" s="7">
        <v>2</v>
      </c>
      <c r="D145" s="7">
        <f t="shared" si="20"/>
        <v>6</v>
      </c>
      <c r="E145" s="46">
        <f t="shared" si="21"/>
        <v>1</v>
      </c>
      <c r="F145" s="47">
        <v>2153</v>
      </c>
      <c r="G145" s="42" t="s">
        <v>107</v>
      </c>
      <c r="H145" s="49">
        <v>41471</v>
      </c>
      <c r="I145" s="10">
        <v>129.16</v>
      </c>
      <c r="J145" s="10">
        <v>24.8</v>
      </c>
      <c r="K145" s="10">
        <v>19.200991018891298</v>
      </c>
      <c r="L145" s="39">
        <f t="shared" si="22"/>
        <v>54.62000000000003</v>
      </c>
      <c r="M145" s="40">
        <f t="shared" si="23"/>
        <v>0.4540461369461733</v>
      </c>
      <c r="N145" s="22">
        <f t="shared" si="24"/>
        <v>45.40461369461733</v>
      </c>
    </row>
    <row r="146" spans="1:14" ht="15">
      <c r="A146" s="15">
        <v>32</v>
      </c>
      <c r="B146" s="47" t="s">
        <v>60</v>
      </c>
      <c r="C146" s="7">
        <v>2</v>
      </c>
      <c r="D146" s="7">
        <f t="shared" si="20"/>
        <v>6</v>
      </c>
      <c r="E146" s="46">
        <f t="shared" si="21"/>
        <v>1</v>
      </c>
      <c r="F146" s="47">
        <v>2153</v>
      </c>
      <c r="G146" s="42" t="s">
        <v>108</v>
      </c>
      <c r="H146" s="49">
        <v>41471</v>
      </c>
      <c r="I146" s="10">
        <v>1.3899999999999864</v>
      </c>
      <c r="J146" s="10">
        <v>0.35000000000002274</v>
      </c>
      <c r="K146" s="10">
        <v>25.179856115109793</v>
      </c>
      <c r="L146" s="39">
        <f t="shared" si="22"/>
        <v>54.62000000000003</v>
      </c>
      <c r="M146" s="40">
        <f t="shared" si="23"/>
        <v>0.006407909190773023</v>
      </c>
      <c r="N146" s="22">
        <f t="shared" si="24"/>
        <v>0.6407909190773023</v>
      </c>
    </row>
    <row r="147" spans="1:14" ht="15">
      <c r="A147" s="13">
        <v>44</v>
      </c>
      <c r="B147" s="14" t="s">
        <v>62</v>
      </c>
      <c r="C147" s="7">
        <v>2</v>
      </c>
      <c r="D147" s="7">
        <f t="shared" si="20"/>
        <v>6</v>
      </c>
      <c r="E147" s="46">
        <f t="shared" si="21"/>
        <v>3</v>
      </c>
      <c r="F147" s="47">
        <v>2155</v>
      </c>
      <c r="G147" s="42" t="s">
        <v>105</v>
      </c>
      <c r="H147" s="49">
        <v>41471</v>
      </c>
      <c r="I147" s="10">
        <v>71.07</v>
      </c>
      <c r="J147" s="10">
        <v>15.81</v>
      </c>
      <c r="K147" s="10">
        <v>22.245673279864924</v>
      </c>
      <c r="L147" s="39">
        <f t="shared" si="22"/>
        <v>53.49999999999996</v>
      </c>
      <c r="M147" s="40">
        <f t="shared" si="23"/>
        <v>0.29551401869158905</v>
      </c>
      <c r="N147" s="22">
        <f t="shared" si="24"/>
        <v>29.5514018691589</v>
      </c>
    </row>
    <row r="148" spans="1:14" ht="15">
      <c r="A148" s="13">
        <v>44</v>
      </c>
      <c r="B148" s="14" t="s">
        <v>62</v>
      </c>
      <c r="C148" s="7">
        <v>2</v>
      </c>
      <c r="D148" s="7">
        <f t="shared" si="20"/>
        <v>6</v>
      </c>
      <c r="E148" s="46">
        <f t="shared" si="21"/>
        <v>3</v>
      </c>
      <c r="F148" s="47">
        <v>2155</v>
      </c>
      <c r="G148" s="42" t="s">
        <v>106</v>
      </c>
      <c r="H148" s="49">
        <v>41471</v>
      </c>
      <c r="I148" s="10">
        <v>56.92</v>
      </c>
      <c r="J148" s="10">
        <v>10.35</v>
      </c>
      <c r="K148" s="10">
        <v>18.183415319747013</v>
      </c>
      <c r="L148" s="39">
        <f t="shared" si="22"/>
        <v>53.49999999999996</v>
      </c>
      <c r="M148" s="40">
        <f t="shared" si="23"/>
        <v>0.1934579439252338</v>
      </c>
      <c r="N148" s="22">
        <f t="shared" si="24"/>
        <v>19.34579439252338</v>
      </c>
    </row>
    <row r="149" spans="1:14" ht="15">
      <c r="A149" s="13">
        <v>44</v>
      </c>
      <c r="B149" s="14" t="s">
        <v>62</v>
      </c>
      <c r="C149" s="7">
        <v>2</v>
      </c>
      <c r="D149" s="7">
        <f t="shared" si="20"/>
        <v>6</v>
      </c>
      <c r="E149" s="46">
        <f t="shared" si="21"/>
        <v>3</v>
      </c>
      <c r="F149" s="47">
        <v>2155</v>
      </c>
      <c r="G149" s="42" t="s">
        <v>107</v>
      </c>
      <c r="H149" s="49">
        <v>41471</v>
      </c>
      <c r="I149" s="10">
        <v>142</v>
      </c>
      <c r="J149" s="10">
        <v>27.04</v>
      </c>
      <c r="K149" s="10">
        <v>19.04225352112676</v>
      </c>
      <c r="L149" s="39">
        <f t="shared" si="22"/>
        <v>53.49999999999996</v>
      </c>
      <c r="M149" s="40">
        <f t="shared" si="23"/>
        <v>0.505420560747664</v>
      </c>
      <c r="N149" s="22">
        <f t="shared" si="24"/>
        <v>50.54205607476639</v>
      </c>
    </row>
    <row r="150" spans="1:14" ht="15">
      <c r="A150" s="13">
        <v>44</v>
      </c>
      <c r="B150" s="14" t="s">
        <v>62</v>
      </c>
      <c r="C150" s="7">
        <v>2</v>
      </c>
      <c r="D150" s="7">
        <f t="shared" si="20"/>
        <v>6</v>
      </c>
      <c r="E150" s="46">
        <f t="shared" si="21"/>
        <v>3</v>
      </c>
      <c r="F150" s="47">
        <v>2155</v>
      </c>
      <c r="G150" s="42" t="s">
        <v>108</v>
      </c>
      <c r="H150" s="49">
        <v>41471</v>
      </c>
      <c r="I150" s="10">
        <v>1.44</v>
      </c>
      <c r="J150" s="10">
        <v>0.2999999999999545</v>
      </c>
      <c r="K150" s="10">
        <v>20.833333333330177</v>
      </c>
      <c r="L150" s="39">
        <f t="shared" si="22"/>
        <v>53.49999999999996</v>
      </c>
      <c r="M150" s="40">
        <f t="shared" si="23"/>
        <v>0.0056074766355131735</v>
      </c>
      <c r="N150" s="22">
        <f t="shared" si="24"/>
        <v>0.5607476635513173</v>
      </c>
    </row>
    <row r="151" spans="1:14" ht="15">
      <c r="A151" s="13"/>
      <c r="B151" s="14"/>
      <c r="C151" s="14"/>
      <c r="D151" s="7">
        <f t="shared" si="20"/>
      </c>
      <c r="E151" s="46">
        <f t="shared" si="21"/>
      </c>
      <c r="F151" s="47"/>
      <c r="G151" s="42"/>
      <c r="H151" s="49"/>
      <c r="I151" s="10"/>
      <c r="J151" s="10"/>
      <c r="K151" s="10"/>
      <c r="L151" s="39"/>
      <c r="M151" s="40"/>
      <c r="N151" s="22"/>
    </row>
    <row r="152" spans="1:14" ht="15">
      <c r="A152" s="13">
        <v>1</v>
      </c>
      <c r="B152" s="14" t="s">
        <v>22</v>
      </c>
      <c r="C152" s="14">
        <v>3</v>
      </c>
      <c r="D152" s="7">
        <f t="shared" si="20"/>
        <v>2</v>
      </c>
      <c r="E152" s="14">
        <f t="shared" si="21"/>
        <v>1</v>
      </c>
      <c r="F152" s="47">
        <v>2161</v>
      </c>
      <c r="G152" s="42" t="s">
        <v>105</v>
      </c>
      <c r="H152" s="49">
        <v>41480</v>
      </c>
      <c r="I152" s="10">
        <v>41.06</v>
      </c>
      <c r="J152" s="10">
        <v>11.48</v>
      </c>
      <c r="K152" s="10">
        <v>27.95908426692645</v>
      </c>
      <c r="L152" s="39">
        <f t="shared" si="22"/>
        <v>38.08</v>
      </c>
      <c r="M152" s="40">
        <f t="shared" si="23"/>
        <v>0.30147058823529416</v>
      </c>
      <c r="N152" s="22">
        <f t="shared" si="24"/>
        <v>30.147058823529413</v>
      </c>
    </row>
    <row r="153" spans="1:14" ht="15">
      <c r="A153" s="13">
        <v>1</v>
      </c>
      <c r="B153" s="14" t="s">
        <v>22</v>
      </c>
      <c r="C153" s="14">
        <v>3</v>
      </c>
      <c r="D153" s="7">
        <f t="shared" si="20"/>
        <v>2</v>
      </c>
      <c r="E153" s="14">
        <f t="shared" si="21"/>
        <v>1</v>
      </c>
      <c r="F153" s="47">
        <v>2161</v>
      </c>
      <c r="G153" s="42" t="s">
        <v>106</v>
      </c>
      <c r="H153" s="49">
        <v>41480</v>
      </c>
      <c r="I153" s="10">
        <v>102.71</v>
      </c>
      <c r="J153" s="10">
        <v>26.6</v>
      </c>
      <c r="K153" s="10">
        <v>25.89815986758836</v>
      </c>
      <c r="L153" s="39">
        <f t="shared" si="22"/>
        <v>38.08</v>
      </c>
      <c r="M153" s="40">
        <f t="shared" si="23"/>
        <v>0.698529411764706</v>
      </c>
      <c r="N153" s="22">
        <f t="shared" si="24"/>
        <v>69.8529411764706</v>
      </c>
    </row>
    <row r="154" spans="1:14" ht="15">
      <c r="A154" s="13">
        <v>16</v>
      </c>
      <c r="B154" s="14" t="s">
        <v>25</v>
      </c>
      <c r="C154" s="14">
        <v>3</v>
      </c>
      <c r="D154" s="7">
        <f t="shared" si="20"/>
        <v>2</v>
      </c>
      <c r="E154" s="14">
        <f t="shared" si="21"/>
        <v>3</v>
      </c>
      <c r="F154" s="47">
        <v>2163</v>
      </c>
      <c r="G154" s="42" t="s">
        <v>105</v>
      </c>
      <c r="H154" s="49">
        <v>41480</v>
      </c>
      <c r="I154" s="10">
        <v>51.37</v>
      </c>
      <c r="J154" s="10">
        <v>14.53</v>
      </c>
      <c r="K154" s="10">
        <v>28.28499124002336</v>
      </c>
      <c r="L154" s="39">
        <f t="shared" si="22"/>
        <v>36.42</v>
      </c>
      <c r="M154" s="40">
        <f t="shared" si="23"/>
        <v>0.3989566172432729</v>
      </c>
      <c r="N154" s="22">
        <f t="shared" si="24"/>
        <v>39.89566172432729</v>
      </c>
    </row>
    <row r="155" spans="1:14" ht="15">
      <c r="A155" s="13">
        <v>16</v>
      </c>
      <c r="B155" s="14" t="s">
        <v>25</v>
      </c>
      <c r="C155" s="14">
        <v>3</v>
      </c>
      <c r="D155" s="7">
        <f t="shared" si="20"/>
        <v>2</v>
      </c>
      <c r="E155" s="14">
        <f t="shared" si="21"/>
        <v>3</v>
      </c>
      <c r="F155" s="47">
        <v>2163</v>
      </c>
      <c r="G155" s="42" t="s">
        <v>106</v>
      </c>
      <c r="H155" s="49">
        <v>41480</v>
      </c>
      <c r="I155" s="10">
        <v>85.15</v>
      </c>
      <c r="J155" s="10">
        <v>21.89</v>
      </c>
      <c r="K155" s="10">
        <v>25.70757486788021</v>
      </c>
      <c r="L155" s="39">
        <f t="shared" si="22"/>
        <v>36.42</v>
      </c>
      <c r="M155" s="40">
        <f t="shared" si="23"/>
        <v>0.6010433827567271</v>
      </c>
      <c r="N155" s="22">
        <f t="shared" si="24"/>
        <v>60.1043382756727</v>
      </c>
    </row>
    <row r="156" spans="1:14" ht="15">
      <c r="A156" s="13">
        <v>35</v>
      </c>
      <c r="B156" s="14" t="s">
        <v>27</v>
      </c>
      <c r="C156" s="14">
        <v>3</v>
      </c>
      <c r="D156" s="7">
        <f t="shared" si="20"/>
        <v>2</v>
      </c>
      <c r="E156" s="14">
        <f t="shared" si="21"/>
        <v>1</v>
      </c>
      <c r="F156" s="47">
        <v>2165</v>
      </c>
      <c r="G156" s="42" t="s">
        <v>105</v>
      </c>
      <c r="H156" s="49">
        <v>41480</v>
      </c>
      <c r="I156" s="10">
        <v>35.18</v>
      </c>
      <c r="J156" s="10">
        <v>9.539999999999964</v>
      </c>
      <c r="K156" s="10">
        <v>27.11768050028415</v>
      </c>
      <c r="L156" s="39">
        <f t="shared" si="22"/>
        <v>43.349999999999966</v>
      </c>
      <c r="M156" s="40">
        <f t="shared" si="23"/>
        <v>0.22006920415224848</v>
      </c>
      <c r="N156" s="22">
        <f t="shared" si="24"/>
        <v>22.006920415224847</v>
      </c>
    </row>
    <row r="157" spans="1:14" ht="15">
      <c r="A157" s="13">
        <v>35</v>
      </c>
      <c r="B157" s="14" t="s">
        <v>27</v>
      </c>
      <c r="C157" s="14">
        <v>3</v>
      </c>
      <c r="D157" s="7">
        <f t="shared" si="20"/>
        <v>2</v>
      </c>
      <c r="E157" s="14">
        <f t="shared" si="21"/>
        <v>1</v>
      </c>
      <c r="F157" s="47">
        <v>2165</v>
      </c>
      <c r="G157" s="42" t="s">
        <v>106</v>
      </c>
      <c r="H157" s="49">
        <v>41480</v>
      </c>
      <c r="I157" s="10">
        <v>61.42</v>
      </c>
      <c r="J157" s="10">
        <v>14.36</v>
      </c>
      <c r="K157" s="10">
        <v>23.38000651253663</v>
      </c>
      <c r="L157" s="39">
        <f t="shared" si="22"/>
        <v>43.349999999999966</v>
      </c>
      <c r="M157" s="40">
        <f t="shared" si="23"/>
        <v>0.3312572087658595</v>
      </c>
      <c r="N157" s="22">
        <f t="shared" si="24"/>
        <v>33.12572087658595</v>
      </c>
    </row>
    <row r="158" spans="1:14" ht="15">
      <c r="A158" s="13">
        <v>35</v>
      </c>
      <c r="B158" s="14" t="s">
        <v>27</v>
      </c>
      <c r="C158" s="14">
        <v>3</v>
      </c>
      <c r="D158" s="7">
        <f t="shared" si="20"/>
        <v>2</v>
      </c>
      <c r="E158" s="14">
        <f t="shared" si="21"/>
        <v>1</v>
      </c>
      <c r="F158" s="47">
        <v>2165</v>
      </c>
      <c r="G158" s="42" t="s">
        <v>107</v>
      </c>
      <c r="H158" s="49">
        <v>41480</v>
      </c>
      <c r="I158" s="10">
        <v>89.56</v>
      </c>
      <c r="J158" s="10">
        <v>19.45</v>
      </c>
      <c r="K158" s="10">
        <v>21.71728450200982</v>
      </c>
      <c r="L158" s="39">
        <f t="shared" si="22"/>
        <v>43.349999999999966</v>
      </c>
      <c r="M158" s="40">
        <f t="shared" si="23"/>
        <v>0.4486735870818919</v>
      </c>
      <c r="N158" s="22">
        <f t="shared" si="24"/>
        <v>44.867358708189194</v>
      </c>
    </row>
    <row r="159" spans="1:14" ht="15">
      <c r="A159" s="13">
        <v>49</v>
      </c>
      <c r="B159" s="14" t="s">
        <v>29</v>
      </c>
      <c r="C159" s="14">
        <v>3</v>
      </c>
      <c r="D159" s="7">
        <f t="shared" si="20"/>
        <v>2</v>
      </c>
      <c r="E159" s="14">
        <f t="shared" si="21"/>
        <v>3</v>
      </c>
      <c r="F159" s="47">
        <v>2167</v>
      </c>
      <c r="G159" s="42" t="s">
        <v>105</v>
      </c>
      <c r="H159" s="49">
        <v>41480</v>
      </c>
      <c r="I159" s="10">
        <v>27.35</v>
      </c>
      <c r="J159" s="10">
        <v>7.110000000000014</v>
      </c>
      <c r="K159" s="10">
        <v>25.996343692870248</v>
      </c>
      <c r="L159" s="39">
        <f t="shared" si="22"/>
        <v>38.77000000000001</v>
      </c>
      <c r="M159" s="40">
        <f t="shared" si="23"/>
        <v>0.18338921846788783</v>
      </c>
      <c r="N159" s="22">
        <f t="shared" si="24"/>
        <v>18.338921846788786</v>
      </c>
    </row>
    <row r="160" spans="1:14" ht="15">
      <c r="A160" s="13">
        <v>49</v>
      </c>
      <c r="B160" s="14" t="s">
        <v>29</v>
      </c>
      <c r="C160" s="14">
        <v>3</v>
      </c>
      <c r="D160" s="7">
        <f t="shared" si="20"/>
        <v>2</v>
      </c>
      <c r="E160" s="14">
        <f t="shared" si="21"/>
        <v>3</v>
      </c>
      <c r="F160" s="47">
        <v>2167</v>
      </c>
      <c r="G160" s="42" t="s">
        <v>106</v>
      </c>
      <c r="H160" s="49">
        <v>41480</v>
      </c>
      <c r="I160" s="10">
        <v>69.55</v>
      </c>
      <c r="J160" s="10">
        <v>15.46</v>
      </c>
      <c r="K160" s="10">
        <v>22.22861250898634</v>
      </c>
      <c r="L160" s="39">
        <f t="shared" si="22"/>
        <v>38.77000000000001</v>
      </c>
      <c r="M160" s="40">
        <f t="shared" si="23"/>
        <v>0.398761929326799</v>
      </c>
      <c r="N160" s="22">
        <f t="shared" si="24"/>
        <v>39.8761929326799</v>
      </c>
    </row>
    <row r="161" spans="1:14" ht="15">
      <c r="A161" s="13">
        <v>49</v>
      </c>
      <c r="B161" s="14" t="s">
        <v>29</v>
      </c>
      <c r="C161" s="14">
        <v>3</v>
      </c>
      <c r="D161" s="7">
        <f t="shared" si="20"/>
        <v>2</v>
      </c>
      <c r="E161" s="14">
        <f t="shared" si="21"/>
        <v>3</v>
      </c>
      <c r="F161" s="47">
        <v>2167</v>
      </c>
      <c r="G161" s="42" t="s">
        <v>107</v>
      </c>
      <c r="H161" s="49">
        <v>41480</v>
      </c>
      <c r="I161" s="10">
        <v>79.41</v>
      </c>
      <c r="J161" s="10">
        <v>16.2</v>
      </c>
      <c r="K161" s="10">
        <v>20.400453343407634</v>
      </c>
      <c r="L161" s="39">
        <f t="shared" si="22"/>
        <v>38.77000000000001</v>
      </c>
      <c r="M161" s="40">
        <f t="shared" si="23"/>
        <v>0.41784885220531326</v>
      </c>
      <c r="N161" s="22">
        <f t="shared" si="24"/>
        <v>41.78488522053133</v>
      </c>
    </row>
    <row r="162" spans="1:14" ht="15">
      <c r="A162" s="13">
        <v>3</v>
      </c>
      <c r="B162" s="14" t="s">
        <v>77</v>
      </c>
      <c r="C162" s="14">
        <v>2</v>
      </c>
      <c r="D162" s="7">
        <f t="shared" si="20"/>
        <v>7</v>
      </c>
      <c r="E162" s="14">
        <f t="shared" si="21"/>
        <v>1</v>
      </c>
      <c r="F162" s="47">
        <v>2173</v>
      </c>
      <c r="G162" s="42" t="s">
        <v>105</v>
      </c>
      <c r="H162" s="49">
        <v>41480</v>
      </c>
      <c r="I162" s="10">
        <v>68.61</v>
      </c>
      <c r="J162" s="10">
        <v>21.6</v>
      </c>
      <c r="K162" s="10">
        <v>31.482291211193708</v>
      </c>
      <c r="L162" s="39">
        <f t="shared" si="22"/>
        <v>40.480000000000004</v>
      </c>
      <c r="M162" s="40">
        <f t="shared" si="23"/>
        <v>0.5335968379446641</v>
      </c>
      <c r="N162" s="22">
        <f t="shared" si="24"/>
        <v>53.3596837944664</v>
      </c>
    </row>
    <row r="163" spans="1:14" ht="15">
      <c r="A163" s="13">
        <v>3</v>
      </c>
      <c r="B163" s="14" t="s">
        <v>77</v>
      </c>
      <c r="C163" s="14">
        <v>2</v>
      </c>
      <c r="D163" s="7">
        <f t="shared" si="20"/>
        <v>7</v>
      </c>
      <c r="E163" s="14">
        <f t="shared" si="21"/>
        <v>1</v>
      </c>
      <c r="F163" s="47">
        <v>2173</v>
      </c>
      <c r="G163" s="42" t="s">
        <v>106</v>
      </c>
      <c r="H163" s="49">
        <v>41480</v>
      </c>
      <c r="I163" s="10">
        <v>57.28</v>
      </c>
      <c r="J163" s="10">
        <v>18.88</v>
      </c>
      <c r="K163" s="10">
        <v>32.960893854748605</v>
      </c>
      <c r="L163" s="39">
        <f t="shared" si="22"/>
        <v>40.480000000000004</v>
      </c>
      <c r="M163" s="40">
        <f t="shared" si="23"/>
        <v>0.4664031620553359</v>
      </c>
      <c r="N163" s="22">
        <f t="shared" si="24"/>
        <v>46.640316205533594</v>
      </c>
    </row>
    <row r="164" spans="1:14" ht="15">
      <c r="A164" s="13">
        <v>19</v>
      </c>
      <c r="B164" s="14" t="s">
        <v>79</v>
      </c>
      <c r="C164" s="14">
        <v>2</v>
      </c>
      <c r="D164" s="7">
        <f t="shared" si="20"/>
        <v>7</v>
      </c>
      <c r="E164" s="14">
        <f t="shared" si="21"/>
        <v>3</v>
      </c>
      <c r="F164" s="47">
        <v>2175</v>
      </c>
      <c r="G164" s="42" t="s">
        <v>105</v>
      </c>
      <c r="H164" s="49">
        <v>41480</v>
      </c>
      <c r="I164" s="10">
        <v>88.39</v>
      </c>
      <c r="J164" s="10">
        <v>28.11</v>
      </c>
      <c r="K164" s="10">
        <v>31.80224007240638</v>
      </c>
      <c r="L164" s="39">
        <f t="shared" si="22"/>
        <v>42.95</v>
      </c>
      <c r="M164" s="40">
        <f t="shared" si="23"/>
        <v>0.6544819557625144</v>
      </c>
      <c r="N164" s="22">
        <f t="shared" si="24"/>
        <v>65.44819557625145</v>
      </c>
    </row>
    <row r="165" spans="1:14" ht="15">
      <c r="A165" s="13">
        <v>19</v>
      </c>
      <c r="B165" s="14" t="s">
        <v>79</v>
      </c>
      <c r="C165" s="14">
        <v>2</v>
      </c>
      <c r="D165" s="7">
        <f t="shared" si="20"/>
        <v>7</v>
      </c>
      <c r="E165" s="14">
        <f t="shared" si="21"/>
        <v>3</v>
      </c>
      <c r="F165" s="47">
        <v>2175</v>
      </c>
      <c r="G165" s="42" t="s">
        <v>106</v>
      </c>
      <c r="H165" s="49">
        <v>41480</v>
      </c>
      <c r="I165" s="10">
        <v>50.76</v>
      </c>
      <c r="J165" s="10">
        <v>14.84</v>
      </c>
      <c r="K165" s="10">
        <v>29.235618597320727</v>
      </c>
      <c r="L165" s="39">
        <f t="shared" si="22"/>
        <v>42.95</v>
      </c>
      <c r="M165" s="40">
        <f t="shared" si="23"/>
        <v>0.34551804423748544</v>
      </c>
      <c r="N165" s="22">
        <f t="shared" si="24"/>
        <v>34.55180442374854</v>
      </c>
    </row>
    <row r="166" spans="1:14" ht="15">
      <c r="A166" s="13">
        <v>30</v>
      </c>
      <c r="B166" s="14" t="s">
        <v>81</v>
      </c>
      <c r="C166" s="14">
        <v>2</v>
      </c>
      <c r="D166" s="7">
        <f aca="true" t="shared" si="25" ref="D166:D229">IF(B166&lt;&gt;"",VALUE(MID(B166,2,1)),"")</f>
        <v>7</v>
      </c>
      <c r="E166" s="14">
        <f aca="true" t="shared" si="26" ref="E166:E229">IF(C166&lt;&gt;"",VALUE(RIGHT(B166,1)),"")</f>
        <v>1</v>
      </c>
      <c r="F166" s="47">
        <v>2177</v>
      </c>
      <c r="G166" s="42" t="s">
        <v>105</v>
      </c>
      <c r="H166" s="49">
        <v>41480</v>
      </c>
      <c r="I166" s="10">
        <v>28.72</v>
      </c>
      <c r="J166" s="10">
        <v>8.930000000000007</v>
      </c>
      <c r="K166" s="10">
        <v>31.093314763231223</v>
      </c>
      <c r="L166" s="39">
        <f t="shared" si="22"/>
        <v>48.94000000000003</v>
      </c>
      <c r="M166" s="40">
        <f t="shared" si="23"/>
        <v>0.18246832856559053</v>
      </c>
      <c r="N166" s="22">
        <f t="shared" si="24"/>
        <v>18.246832856559053</v>
      </c>
    </row>
    <row r="167" spans="1:14" ht="15">
      <c r="A167" s="13">
        <v>30</v>
      </c>
      <c r="B167" s="14" t="s">
        <v>81</v>
      </c>
      <c r="C167" s="14">
        <v>2</v>
      </c>
      <c r="D167" s="7">
        <f t="shared" si="25"/>
        <v>7</v>
      </c>
      <c r="E167" s="14">
        <f t="shared" si="26"/>
        <v>1</v>
      </c>
      <c r="F167" s="47">
        <v>2177</v>
      </c>
      <c r="G167" s="42" t="s">
        <v>106</v>
      </c>
      <c r="H167" s="49">
        <v>41480</v>
      </c>
      <c r="I167" s="10">
        <v>13.57000000000005</v>
      </c>
      <c r="J167" s="10">
        <v>4.03000000000003</v>
      </c>
      <c r="K167" s="10">
        <v>29.697862932940417</v>
      </c>
      <c r="L167" s="39">
        <f t="shared" si="22"/>
        <v>48.94000000000003</v>
      </c>
      <c r="M167" s="40">
        <f t="shared" si="23"/>
        <v>0.08234572946465114</v>
      </c>
      <c r="N167" s="22">
        <f t="shared" si="24"/>
        <v>8.234572946465114</v>
      </c>
    </row>
    <row r="168" spans="1:14" ht="15">
      <c r="A168" s="13">
        <v>30</v>
      </c>
      <c r="B168" s="14" t="s">
        <v>81</v>
      </c>
      <c r="C168" s="14">
        <v>2</v>
      </c>
      <c r="D168" s="7">
        <f t="shared" si="25"/>
        <v>7</v>
      </c>
      <c r="E168" s="14">
        <f t="shared" si="26"/>
        <v>1</v>
      </c>
      <c r="F168" s="47">
        <v>2177</v>
      </c>
      <c r="G168" s="42" t="s">
        <v>107</v>
      </c>
      <c r="H168" s="49">
        <v>41480</v>
      </c>
      <c r="I168" s="10">
        <v>152.2</v>
      </c>
      <c r="J168" s="10">
        <v>35.98</v>
      </c>
      <c r="K168" s="10">
        <v>23.63994743758213</v>
      </c>
      <c r="L168" s="39">
        <f t="shared" si="22"/>
        <v>48.94000000000003</v>
      </c>
      <c r="M168" s="40">
        <f t="shared" si="23"/>
        <v>0.7351859419697583</v>
      </c>
      <c r="N168" s="22">
        <f t="shared" si="24"/>
        <v>73.51859419697583</v>
      </c>
    </row>
    <row r="169" spans="1:14" ht="15">
      <c r="A169" s="13">
        <v>43</v>
      </c>
      <c r="B169" s="14" t="s">
        <v>83</v>
      </c>
      <c r="C169" s="14">
        <v>2</v>
      </c>
      <c r="D169" s="7">
        <f t="shared" si="25"/>
        <v>7</v>
      </c>
      <c r="E169" s="14">
        <f t="shared" si="26"/>
        <v>3</v>
      </c>
      <c r="F169" s="47">
        <v>2179</v>
      </c>
      <c r="G169" s="42" t="s">
        <v>105</v>
      </c>
      <c r="H169" s="49">
        <v>41480</v>
      </c>
      <c r="I169" s="10">
        <v>38.77</v>
      </c>
      <c r="J169" s="10">
        <v>12.14</v>
      </c>
      <c r="K169" s="10">
        <v>31.312870776373487</v>
      </c>
      <c r="L169" s="39">
        <f t="shared" si="22"/>
        <v>51.42000000000003</v>
      </c>
      <c r="M169" s="40">
        <f t="shared" si="23"/>
        <v>0.23609490470633981</v>
      </c>
      <c r="N169" s="22">
        <f t="shared" si="24"/>
        <v>23.60949047063398</v>
      </c>
    </row>
    <row r="170" spans="1:14" ht="15">
      <c r="A170" s="13">
        <v>43</v>
      </c>
      <c r="B170" s="14" t="s">
        <v>83</v>
      </c>
      <c r="C170" s="14">
        <v>2</v>
      </c>
      <c r="D170" s="7">
        <f t="shared" si="25"/>
        <v>7</v>
      </c>
      <c r="E170" s="14">
        <f t="shared" si="26"/>
        <v>3</v>
      </c>
      <c r="F170" s="47">
        <v>2179</v>
      </c>
      <c r="G170" s="42" t="s">
        <v>106</v>
      </c>
      <c r="H170" s="49">
        <v>41480</v>
      </c>
      <c r="I170" s="10">
        <v>25.36</v>
      </c>
      <c r="J170" s="10">
        <v>7.149999999999977</v>
      </c>
      <c r="K170" s="10">
        <v>28.19400630914818</v>
      </c>
      <c r="L170" s="39">
        <f t="shared" si="22"/>
        <v>51.42000000000003</v>
      </c>
      <c r="M170" s="40">
        <f t="shared" si="23"/>
        <v>0.13905095293660003</v>
      </c>
      <c r="N170" s="22">
        <f t="shared" si="24"/>
        <v>13.905095293660002</v>
      </c>
    </row>
    <row r="171" spans="1:14" ht="15">
      <c r="A171" s="13">
        <v>43</v>
      </c>
      <c r="B171" s="14" t="s">
        <v>83</v>
      </c>
      <c r="C171" s="14">
        <v>2</v>
      </c>
      <c r="D171" s="7">
        <f t="shared" si="25"/>
        <v>7</v>
      </c>
      <c r="E171" s="14">
        <f t="shared" si="26"/>
        <v>3</v>
      </c>
      <c r="F171" s="47">
        <v>2179</v>
      </c>
      <c r="G171" s="42" t="s">
        <v>107</v>
      </c>
      <c r="H171" s="49">
        <v>41480</v>
      </c>
      <c r="I171" s="10">
        <v>136.98</v>
      </c>
      <c r="J171" s="10">
        <v>32.13000000000005</v>
      </c>
      <c r="K171" s="10">
        <v>23.45597897503289</v>
      </c>
      <c r="L171" s="39">
        <f t="shared" si="22"/>
        <v>51.42000000000003</v>
      </c>
      <c r="M171" s="40">
        <f t="shared" si="23"/>
        <v>0.6248541423570602</v>
      </c>
      <c r="N171" s="22">
        <f t="shared" si="24"/>
        <v>62.485414235706024</v>
      </c>
    </row>
    <row r="172" spans="1:14" ht="15">
      <c r="A172" s="13"/>
      <c r="B172" s="14"/>
      <c r="C172" s="14"/>
      <c r="D172" s="7">
        <f t="shared" si="25"/>
      </c>
      <c r="E172" s="14">
        <f t="shared" si="26"/>
      </c>
      <c r="F172" s="47"/>
      <c r="G172" s="42"/>
      <c r="H172" s="49"/>
      <c r="I172" s="10"/>
      <c r="J172" s="10"/>
      <c r="K172" s="10"/>
      <c r="L172" s="39"/>
      <c r="M172" s="40"/>
      <c r="N172" s="22"/>
    </row>
    <row r="173" spans="1:14" ht="15">
      <c r="A173" s="13">
        <v>7</v>
      </c>
      <c r="B173" s="14" t="s">
        <v>13</v>
      </c>
      <c r="C173" s="14">
        <v>3</v>
      </c>
      <c r="D173" s="7">
        <f t="shared" si="25"/>
        <v>1</v>
      </c>
      <c r="E173" s="14">
        <f t="shared" si="26"/>
        <v>1</v>
      </c>
      <c r="F173" s="47">
        <v>2181</v>
      </c>
      <c r="G173" s="42" t="s">
        <v>105</v>
      </c>
      <c r="H173" s="49">
        <v>41485</v>
      </c>
      <c r="I173" s="10">
        <v>38.96</v>
      </c>
      <c r="J173" s="10">
        <v>10.33</v>
      </c>
      <c r="K173" s="10">
        <v>26.514373716632445</v>
      </c>
      <c r="L173" s="39">
        <f t="shared" si="22"/>
        <v>29.15</v>
      </c>
      <c r="M173" s="40">
        <f t="shared" si="23"/>
        <v>0.35437392795883366</v>
      </c>
      <c r="N173" s="22">
        <f t="shared" si="24"/>
        <v>35.43739279588336</v>
      </c>
    </row>
    <row r="174" spans="1:14" ht="15">
      <c r="A174" s="13">
        <v>7</v>
      </c>
      <c r="B174" s="14" t="s">
        <v>13</v>
      </c>
      <c r="C174" s="14">
        <v>3</v>
      </c>
      <c r="D174" s="7">
        <f t="shared" si="25"/>
        <v>1</v>
      </c>
      <c r="E174" s="14">
        <f t="shared" si="26"/>
        <v>1</v>
      </c>
      <c r="F174" s="47">
        <v>2181</v>
      </c>
      <c r="G174" s="42" t="s">
        <v>109</v>
      </c>
      <c r="H174" s="49">
        <v>41485</v>
      </c>
      <c r="I174" s="10">
        <v>70.95</v>
      </c>
      <c r="J174" s="10">
        <v>18.82</v>
      </c>
      <c r="K174" s="10">
        <v>26.525722339675827</v>
      </c>
      <c r="L174" s="39">
        <f t="shared" si="22"/>
        <v>29.15</v>
      </c>
      <c r="M174" s="40">
        <f t="shared" si="23"/>
        <v>0.6456260720411664</v>
      </c>
      <c r="N174" s="22">
        <f t="shared" si="24"/>
        <v>64.56260720411665</v>
      </c>
    </row>
    <row r="175" spans="1:14" ht="15">
      <c r="A175" s="13">
        <v>21</v>
      </c>
      <c r="B175" s="14" t="s">
        <v>16</v>
      </c>
      <c r="C175" s="14">
        <v>3</v>
      </c>
      <c r="D175" s="7">
        <f t="shared" si="25"/>
        <v>1</v>
      </c>
      <c r="E175" s="14">
        <f t="shared" si="26"/>
        <v>3</v>
      </c>
      <c r="F175" s="47">
        <v>2183</v>
      </c>
      <c r="G175" s="42" t="s">
        <v>105</v>
      </c>
      <c r="H175" s="49">
        <v>41485</v>
      </c>
      <c r="I175" s="10">
        <v>47.17999999999995</v>
      </c>
      <c r="J175" s="10">
        <v>12.8</v>
      </c>
      <c r="K175" s="10">
        <v>27.130139889783838</v>
      </c>
      <c r="L175" s="39">
        <f t="shared" si="22"/>
        <v>26.93</v>
      </c>
      <c r="M175" s="40">
        <f t="shared" si="23"/>
        <v>0.47530634979576686</v>
      </c>
      <c r="N175" s="22">
        <f t="shared" si="24"/>
        <v>47.53063497957668</v>
      </c>
    </row>
    <row r="176" spans="1:14" ht="15">
      <c r="A176" s="13">
        <v>21</v>
      </c>
      <c r="B176" s="14" t="s">
        <v>16</v>
      </c>
      <c r="C176" s="14">
        <v>3</v>
      </c>
      <c r="D176" s="7">
        <f t="shared" si="25"/>
        <v>1</v>
      </c>
      <c r="E176" s="14">
        <f t="shared" si="26"/>
        <v>3</v>
      </c>
      <c r="F176" s="47">
        <v>2183</v>
      </c>
      <c r="G176" s="42" t="s">
        <v>109</v>
      </c>
      <c r="H176" s="49">
        <v>41485</v>
      </c>
      <c r="I176" s="10">
        <v>53.47</v>
      </c>
      <c r="J176" s="10">
        <v>14.13</v>
      </c>
      <c r="K176" s="10">
        <v>26.426033289695155</v>
      </c>
      <c r="L176" s="39">
        <f t="shared" si="22"/>
        <v>26.93</v>
      </c>
      <c r="M176" s="40">
        <f t="shared" si="23"/>
        <v>0.5246936502042332</v>
      </c>
      <c r="N176" s="22">
        <f t="shared" si="24"/>
        <v>52.46936502042332</v>
      </c>
    </row>
    <row r="177" spans="1:14" ht="15">
      <c r="A177" s="13">
        <v>34</v>
      </c>
      <c r="B177" s="14" t="s">
        <v>18</v>
      </c>
      <c r="C177" s="14">
        <v>3</v>
      </c>
      <c r="D177" s="7">
        <f t="shared" si="25"/>
        <v>1</v>
      </c>
      <c r="E177" s="14">
        <f t="shared" si="26"/>
        <v>1</v>
      </c>
      <c r="F177" s="47">
        <v>2185</v>
      </c>
      <c r="G177" s="42" t="s">
        <v>105</v>
      </c>
      <c r="H177" s="49">
        <v>41485</v>
      </c>
      <c r="I177" s="10">
        <v>26.7</v>
      </c>
      <c r="J177" s="10">
        <v>6.62</v>
      </c>
      <c r="K177" s="10">
        <v>24.794007490636705</v>
      </c>
      <c r="L177" s="39">
        <f aca="true" t="shared" si="27" ref="L177:L240">SUMPRODUCT(($F$3:$F$1360=F177)*$J$3:$J$1360)</f>
        <v>39.16</v>
      </c>
      <c r="M177" s="40">
        <f aca="true" t="shared" si="28" ref="M177:M240">J177/L177</f>
        <v>0.169050051072523</v>
      </c>
      <c r="N177" s="22">
        <f t="shared" si="24"/>
        <v>16.9050051072523</v>
      </c>
    </row>
    <row r="178" spans="1:14" ht="15">
      <c r="A178" s="13">
        <v>34</v>
      </c>
      <c r="B178" s="14" t="s">
        <v>18</v>
      </c>
      <c r="C178" s="14">
        <v>3</v>
      </c>
      <c r="D178" s="7">
        <f t="shared" si="25"/>
        <v>1</v>
      </c>
      <c r="E178" s="14">
        <f t="shared" si="26"/>
        <v>1</v>
      </c>
      <c r="F178" s="47">
        <v>2185</v>
      </c>
      <c r="G178" s="42" t="s">
        <v>109</v>
      </c>
      <c r="H178" s="49">
        <v>41485</v>
      </c>
      <c r="I178" s="10">
        <v>41.5</v>
      </c>
      <c r="J178" s="10">
        <v>10.72</v>
      </c>
      <c r="K178" s="10">
        <v>25.83132530120482</v>
      </c>
      <c r="L178" s="39">
        <f t="shared" si="27"/>
        <v>39.16</v>
      </c>
      <c r="M178" s="40">
        <f t="shared" si="28"/>
        <v>0.27374872318692545</v>
      </c>
      <c r="N178" s="22">
        <f t="shared" si="24"/>
        <v>27.374872318692546</v>
      </c>
    </row>
    <row r="179" spans="1:14" ht="15">
      <c r="A179" s="13">
        <v>34</v>
      </c>
      <c r="B179" s="14" t="s">
        <v>18</v>
      </c>
      <c r="C179" s="14">
        <v>3</v>
      </c>
      <c r="D179" s="7">
        <f t="shared" si="25"/>
        <v>1</v>
      </c>
      <c r="E179" s="14">
        <f t="shared" si="26"/>
        <v>1</v>
      </c>
      <c r="F179" s="47">
        <v>2185</v>
      </c>
      <c r="G179" s="42" t="s">
        <v>107</v>
      </c>
      <c r="H179" s="49">
        <v>41485</v>
      </c>
      <c r="I179" s="10">
        <v>98.34</v>
      </c>
      <c r="J179" s="10">
        <v>21.82</v>
      </c>
      <c r="K179" s="10">
        <v>22.188326215171852</v>
      </c>
      <c r="L179" s="39">
        <f t="shared" si="27"/>
        <v>39.16</v>
      </c>
      <c r="M179" s="40">
        <f t="shared" si="28"/>
        <v>0.5572012257405516</v>
      </c>
      <c r="N179" s="22">
        <f t="shared" si="24"/>
        <v>55.72012257405516</v>
      </c>
    </row>
    <row r="180" spans="1:14" ht="15">
      <c r="A180" s="13">
        <v>47</v>
      </c>
      <c r="B180" s="14" t="s">
        <v>20</v>
      </c>
      <c r="C180" s="14">
        <v>3</v>
      </c>
      <c r="D180" s="7">
        <f t="shared" si="25"/>
        <v>1</v>
      </c>
      <c r="E180" s="14">
        <f t="shared" si="26"/>
        <v>3</v>
      </c>
      <c r="F180" s="47">
        <v>2187</v>
      </c>
      <c r="G180" s="42" t="s">
        <v>105</v>
      </c>
      <c r="H180" s="49">
        <v>41485</v>
      </c>
      <c r="I180" s="10">
        <v>30.1</v>
      </c>
      <c r="J180" s="10">
        <v>7.269999999999982</v>
      </c>
      <c r="K180" s="10">
        <v>24.15282392026572</v>
      </c>
      <c r="L180" s="39">
        <f t="shared" si="27"/>
        <v>42.31999999999998</v>
      </c>
      <c r="M180" s="40">
        <f t="shared" si="28"/>
        <v>0.1717863894139883</v>
      </c>
      <c r="N180" s="22">
        <f t="shared" si="24"/>
        <v>17.17863894139883</v>
      </c>
    </row>
    <row r="181" spans="1:14" ht="15">
      <c r="A181" s="13">
        <v>47</v>
      </c>
      <c r="B181" s="14" t="s">
        <v>20</v>
      </c>
      <c r="C181" s="14">
        <v>3</v>
      </c>
      <c r="D181" s="7">
        <f t="shared" si="25"/>
        <v>1</v>
      </c>
      <c r="E181" s="14">
        <f t="shared" si="26"/>
        <v>3</v>
      </c>
      <c r="F181" s="47">
        <v>2187</v>
      </c>
      <c r="G181" s="42" t="s">
        <v>109</v>
      </c>
      <c r="H181" s="49">
        <v>41485</v>
      </c>
      <c r="I181" s="10">
        <v>60.56</v>
      </c>
      <c r="J181" s="10">
        <v>14.82</v>
      </c>
      <c r="K181" s="10">
        <v>24.471598414795242</v>
      </c>
      <c r="L181" s="39">
        <f t="shared" si="27"/>
        <v>42.31999999999998</v>
      </c>
      <c r="M181" s="40">
        <f t="shared" si="28"/>
        <v>0.3501890359168244</v>
      </c>
      <c r="N181" s="22">
        <f t="shared" si="24"/>
        <v>35.01890359168244</v>
      </c>
    </row>
    <row r="182" spans="1:14" ht="15">
      <c r="A182" s="13">
        <v>47</v>
      </c>
      <c r="B182" s="14" t="s">
        <v>20</v>
      </c>
      <c r="C182" s="14">
        <v>3</v>
      </c>
      <c r="D182" s="7">
        <f t="shared" si="25"/>
        <v>1</v>
      </c>
      <c r="E182" s="14">
        <f t="shared" si="26"/>
        <v>3</v>
      </c>
      <c r="F182" s="7">
        <v>2187</v>
      </c>
      <c r="G182" s="42" t="s">
        <v>107</v>
      </c>
      <c r="H182" s="49">
        <v>41485</v>
      </c>
      <c r="I182" s="10">
        <v>97.38</v>
      </c>
      <c r="J182" s="10">
        <v>20.23</v>
      </c>
      <c r="K182" s="10">
        <v>20.77428630108852</v>
      </c>
      <c r="L182" s="39">
        <f t="shared" si="27"/>
        <v>42.31999999999998</v>
      </c>
      <c r="M182" s="40">
        <f t="shared" si="28"/>
        <v>0.4780245746691874</v>
      </c>
      <c r="N182" s="22">
        <f t="shared" si="24"/>
        <v>47.80245746691874</v>
      </c>
    </row>
    <row r="183" spans="1:14" ht="15">
      <c r="A183" s="13"/>
      <c r="B183" s="14"/>
      <c r="C183" s="14"/>
      <c r="D183" s="7">
        <f t="shared" si="25"/>
      </c>
      <c r="E183" s="14">
        <f t="shared" si="26"/>
      </c>
      <c r="F183" s="7"/>
      <c r="G183" s="42"/>
      <c r="H183" s="49"/>
      <c r="I183" s="10"/>
      <c r="J183" s="10"/>
      <c r="K183" s="10"/>
      <c r="L183" s="39"/>
      <c r="M183" s="40"/>
      <c r="N183" s="22"/>
    </row>
    <row r="184" spans="1:14" ht="15">
      <c r="A184" s="13">
        <v>5</v>
      </c>
      <c r="B184" s="14" t="s">
        <v>35</v>
      </c>
      <c r="C184" s="14">
        <v>3</v>
      </c>
      <c r="D184" s="7">
        <f t="shared" si="25"/>
        <v>3</v>
      </c>
      <c r="E184" s="14">
        <f t="shared" si="26"/>
        <v>1</v>
      </c>
      <c r="F184" s="7">
        <v>2189</v>
      </c>
      <c r="G184" s="42" t="s">
        <v>105</v>
      </c>
      <c r="H184" s="49">
        <v>41492</v>
      </c>
      <c r="I184" s="10">
        <v>50.12</v>
      </c>
      <c r="J184" s="10">
        <v>15.43</v>
      </c>
      <c r="K184" s="10">
        <v>30.78611332801277</v>
      </c>
      <c r="L184" s="39">
        <f t="shared" si="27"/>
        <v>47.88</v>
      </c>
      <c r="M184" s="40">
        <f t="shared" si="28"/>
        <v>0.32226399331662486</v>
      </c>
      <c r="N184" s="22">
        <f t="shared" si="24"/>
        <v>32.226399331662485</v>
      </c>
    </row>
    <row r="185" spans="1:14" ht="15">
      <c r="A185" s="13">
        <v>5</v>
      </c>
      <c r="B185" s="14" t="s">
        <v>35</v>
      </c>
      <c r="C185" s="14">
        <v>3</v>
      </c>
      <c r="D185" s="7">
        <f t="shared" si="25"/>
        <v>3</v>
      </c>
      <c r="E185" s="14">
        <f t="shared" si="26"/>
        <v>1</v>
      </c>
      <c r="F185" s="7">
        <v>2189</v>
      </c>
      <c r="G185" s="42" t="s">
        <v>109</v>
      </c>
      <c r="H185" s="49">
        <v>41492</v>
      </c>
      <c r="I185" s="10">
        <v>98.89</v>
      </c>
      <c r="J185" s="10">
        <v>32.45</v>
      </c>
      <c r="K185" s="10">
        <v>32.81423804226919</v>
      </c>
      <c r="L185" s="39">
        <f t="shared" si="27"/>
        <v>47.88</v>
      </c>
      <c r="M185" s="40">
        <f t="shared" si="28"/>
        <v>0.6777360066833751</v>
      </c>
      <c r="N185" s="22">
        <f t="shared" si="24"/>
        <v>67.77360066833752</v>
      </c>
    </row>
    <row r="186" spans="1:14" ht="15">
      <c r="A186" s="13">
        <v>20</v>
      </c>
      <c r="B186" s="14" t="s">
        <v>37</v>
      </c>
      <c r="C186" s="14">
        <v>3</v>
      </c>
      <c r="D186" s="7">
        <f t="shared" si="25"/>
        <v>3</v>
      </c>
      <c r="E186" s="14">
        <f t="shared" si="26"/>
        <v>3</v>
      </c>
      <c r="F186" s="7">
        <v>2191</v>
      </c>
      <c r="G186" s="42" t="s">
        <v>105</v>
      </c>
      <c r="H186" s="49">
        <v>41492</v>
      </c>
      <c r="I186" s="10">
        <v>52.79</v>
      </c>
      <c r="J186" s="10">
        <v>15.34</v>
      </c>
      <c r="K186" s="10">
        <v>29.058533813222205</v>
      </c>
      <c r="L186" s="39">
        <f t="shared" si="27"/>
        <v>44.3</v>
      </c>
      <c r="M186" s="40">
        <f t="shared" si="28"/>
        <v>0.34627539503386007</v>
      </c>
      <c r="N186" s="22">
        <f t="shared" si="24"/>
        <v>34.627539503386004</v>
      </c>
    </row>
    <row r="187" spans="1:14" ht="15">
      <c r="A187" s="13">
        <v>20</v>
      </c>
      <c r="B187" s="14" t="s">
        <v>37</v>
      </c>
      <c r="C187" s="14">
        <v>3</v>
      </c>
      <c r="D187" s="7">
        <f t="shared" si="25"/>
        <v>3</v>
      </c>
      <c r="E187" s="14">
        <f t="shared" si="26"/>
        <v>3</v>
      </c>
      <c r="F187" s="7">
        <v>2191</v>
      </c>
      <c r="G187" s="42" t="s">
        <v>109</v>
      </c>
      <c r="H187" s="49">
        <v>41492</v>
      </c>
      <c r="I187" s="10">
        <v>95.61</v>
      </c>
      <c r="J187" s="10">
        <v>28.96</v>
      </c>
      <c r="K187" s="10">
        <v>30.289718648676917</v>
      </c>
      <c r="L187" s="39">
        <f t="shared" si="27"/>
        <v>44.3</v>
      </c>
      <c r="M187" s="40">
        <f t="shared" si="28"/>
        <v>0.65372460496614</v>
      </c>
      <c r="N187" s="22">
        <f t="shared" si="24"/>
        <v>65.372460496614</v>
      </c>
    </row>
    <row r="188" spans="1:14" ht="15">
      <c r="A188" s="13">
        <v>33</v>
      </c>
      <c r="B188" s="14" t="s">
        <v>39</v>
      </c>
      <c r="C188" s="14">
        <v>3</v>
      </c>
      <c r="D188" s="7">
        <f t="shared" si="25"/>
        <v>3</v>
      </c>
      <c r="E188" s="14">
        <f t="shared" si="26"/>
        <v>1</v>
      </c>
      <c r="F188" s="7">
        <v>2193</v>
      </c>
      <c r="G188" s="42" t="s">
        <v>105</v>
      </c>
      <c r="H188" s="49">
        <v>41492</v>
      </c>
      <c r="I188" s="10">
        <v>24.74</v>
      </c>
      <c r="J188" s="10">
        <v>7.25</v>
      </c>
      <c r="K188" s="10">
        <v>29.30476960388036</v>
      </c>
      <c r="L188" s="39">
        <f t="shared" si="27"/>
        <v>39.33</v>
      </c>
      <c r="M188" s="40">
        <f t="shared" si="28"/>
        <v>0.18433765573353675</v>
      </c>
      <c r="N188" s="22">
        <f t="shared" si="24"/>
        <v>18.433765573353675</v>
      </c>
    </row>
    <row r="189" spans="1:14" ht="15">
      <c r="A189" s="13">
        <v>33</v>
      </c>
      <c r="B189" s="14" t="s">
        <v>39</v>
      </c>
      <c r="C189" s="14">
        <v>3</v>
      </c>
      <c r="D189" s="7">
        <f t="shared" si="25"/>
        <v>3</v>
      </c>
      <c r="E189" s="14">
        <f t="shared" si="26"/>
        <v>1</v>
      </c>
      <c r="F189" s="7">
        <v>2193</v>
      </c>
      <c r="G189" s="42" t="s">
        <v>109</v>
      </c>
      <c r="H189" s="49">
        <v>41492</v>
      </c>
      <c r="I189" s="10">
        <v>43.05</v>
      </c>
      <c r="J189" s="10">
        <v>13.55</v>
      </c>
      <c r="K189" s="10">
        <v>31.47502903600465</v>
      </c>
      <c r="L189" s="39">
        <f t="shared" si="27"/>
        <v>39.33</v>
      </c>
      <c r="M189" s="40">
        <f t="shared" si="28"/>
        <v>0.3445207220950928</v>
      </c>
      <c r="N189" s="22">
        <f t="shared" si="24"/>
        <v>34.45207220950928</v>
      </c>
    </row>
    <row r="190" spans="1:14" ht="15">
      <c r="A190" s="13">
        <v>33</v>
      </c>
      <c r="B190" s="14" t="s">
        <v>39</v>
      </c>
      <c r="C190" s="14">
        <v>3</v>
      </c>
      <c r="D190" s="7">
        <f t="shared" si="25"/>
        <v>3</v>
      </c>
      <c r="E190" s="14">
        <f t="shared" si="26"/>
        <v>1</v>
      </c>
      <c r="F190" s="7">
        <v>2193</v>
      </c>
      <c r="G190" s="42" t="s">
        <v>107</v>
      </c>
      <c r="H190" s="49">
        <v>41492</v>
      </c>
      <c r="I190" s="10">
        <v>72.48</v>
      </c>
      <c r="J190" s="10">
        <v>18.53</v>
      </c>
      <c r="K190" s="10">
        <v>25.565673289183223</v>
      </c>
      <c r="L190" s="39">
        <f t="shared" si="27"/>
        <v>39.33</v>
      </c>
      <c r="M190" s="40">
        <f t="shared" si="28"/>
        <v>0.4711416221713705</v>
      </c>
      <c r="N190" s="22">
        <f t="shared" si="24"/>
        <v>47.11416221713705</v>
      </c>
    </row>
    <row r="191" spans="1:14" ht="15">
      <c r="A191" s="13">
        <v>48</v>
      </c>
      <c r="B191" s="14" t="s">
        <v>41</v>
      </c>
      <c r="C191" s="14">
        <v>3</v>
      </c>
      <c r="D191" s="7">
        <f t="shared" si="25"/>
        <v>3</v>
      </c>
      <c r="E191" s="14">
        <f t="shared" si="26"/>
        <v>3</v>
      </c>
      <c r="F191" s="7">
        <v>2195</v>
      </c>
      <c r="G191" s="42" t="s">
        <v>105</v>
      </c>
      <c r="H191" s="49">
        <v>41492</v>
      </c>
      <c r="I191" s="10">
        <v>20.78</v>
      </c>
      <c r="J191" s="10">
        <v>5.800000000000011</v>
      </c>
      <c r="K191" s="10">
        <v>27.911453320500534</v>
      </c>
      <c r="L191" s="39">
        <f t="shared" si="27"/>
        <v>53.55999999999996</v>
      </c>
      <c r="M191" s="40">
        <f t="shared" si="28"/>
        <v>0.10828976848394353</v>
      </c>
      <c r="N191" s="22">
        <f t="shared" si="24"/>
        <v>10.828976848394353</v>
      </c>
    </row>
    <row r="192" spans="1:14" ht="15">
      <c r="A192" s="13">
        <v>48</v>
      </c>
      <c r="B192" s="14" t="s">
        <v>41</v>
      </c>
      <c r="C192" s="14">
        <v>3</v>
      </c>
      <c r="D192" s="7">
        <f t="shared" si="25"/>
        <v>3</v>
      </c>
      <c r="E192" s="14">
        <f t="shared" si="26"/>
        <v>3</v>
      </c>
      <c r="F192" s="7">
        <v>2195</v>
      </c>
      <c r="G192" s="42" t="s">
        <v>109</v>
      </c>
      <c r="H192" s="49">
        <v>41492</v>
      </c>
      <c r="I192" s="10">
        <v>48.94</v>
      </c>
      <c r="J192" s="10">
        <v>14.92999999999995</v>
      </c>
      <c r="K192" s="10">
        <v>30.506742950551597</v>
      </c>
      <c r="L192" s="39">
        <f t="shared" si="27"/>
        <v>53.55999999999996</v>
      </c>
      <c r="M192" s="40">
        <f t="shared" si="28"/>
        <v>0.27875280059746005</v>
      </c>
      <c r="N192" s="22">
        <f t="shared" si="24"/>
        <v>27.875280059746007</v>
      </c>
    </row>
    <row r="193" spans="1:14" ht="15">
      <c r="A193" s="13">
        <v>48</v>
      </c>
      <c r="B193" s="14" t="s">
        <v>41</v>
      </c>
      <c r="C193" s="14">
        <v>3</v>
      </c>
      <c r="D193" s="7">
        <f t="shared" si="25"/>
        <v>3</v>
      </c>
      <c r="E193" s="14">
        <f t="shared" si="26"/>
        <v>3</v>
      </c>
      <c r="F193" s="7">
        <v>2195</v>
      </c>
      <c r="G193" s="42" t="s">
        <v>107</v>
      </c>
      <c r="H193" s="49">
        <v>41492</v>
      </c>
      <c r="I193" s="10">
        <v>139.44</v>
      </c>
      <c r="J193" s="10">
        <v>32.83</v>
      </c>
      <c r="K193" s="10">
        <v>23.544176706827308</v>
      </c>
      <c r="L193" s="39">
        <f t="shared" si="27"/>
        <v>53.55999999999996</v>
      </c>
      <c r="M193" s="40">
        <f t="shared" si="28"/>
        <v>0.6129574309185964</v>
      </c>
      <c r="N193" s="22">
        <f t="shared" si="24"/>
        <v>61.29574309185964</v>
      </c>
    </row>
    <row r="194" spans="1:14" ht="15">
      <c r="A194" s="13"/>
      <c r="B194" s="14"/>
      <c r="C194" s="14"/>
      <c r="D194" s="7">
        <f t="shared" si="25"/>
      </c>
      <c r="E194" s="14">
        <f t="shared" si="26"/>
      </c>
      <c r="F194" s="7"/>
      <c r="G194" s="42"/>
      <c r="H194" s="49"/>
      <c r="I194" s="10"/>
      <c r="J194" s="10"/>
      <c r="K194" s="10"/>
      <c r="L194" s="39"/>
      <c r="M194" s="40"/>
      <c r="N194" s="22"/>
    </row>
    <row r="195" spans="1:14" ht="15">
      <c r="A195" s="13">
        <v>6</v>
      </c>
      <c r="B195" s="14" t="s">
        <v>43</v>
      </c>
      <c r="C195" s="14">
        <v>3</v>
      </c>
      <c r="D195" s="7">
        <f t="shared" si="25"/>
        <v>4</v>
      </c>
      <c r="E195" s="14">
        <f t="shared" si="26"/>
        <v>1</v>
      </c>
      <c r="F195" s="7">
        <v>2197</v>
      </c>
      <c r="G195" s="42" t="s">
        <v>105</v>
      </c>
      <c r="H195" s="49">
        <v>41500</v>
      </c>
      <c r="I195" s="10">
        <v>66.87</v>
      </c>
      <c r="J195" s="10">
        <v>15.82</v>
      </c>
      <c r="K195" s="10">
        <v>23.657843577089874</v>
      </c>
      <c r="L195" s="39">
        <f t="shared" si="27"/>
        <v>29.83</v>
      </c>
      <c r="M195" s="40">
        <f t="shared" si="28"/>
        <v>0.5303385853167952</v>
      </c>
      <c r="N195" s="22">
        <f aca="true" t="shared" si="29" ref="N195:N258">+J195*100/L195</f>
        <v>53.03385853167952</v>
      </c>
    </row>
    <row r="196" spans="1:14" ht="15">
      <c r="A196" s="13">
        <v>6</v>
      </c>
      <c r="B196" s="14" t="s">
        <v>43</v>
      </c>
      <c r="C196" s="14">
        <v>3</v>
      </c>
      <c r="D196" s="7">
        <f t="shared" si="25"/>
        <v>4</v>
      </c>
      <c r="E196" s="14">
        <f t="shared" si="26"/>
        <v>1</v>
      </c>
      <c r="F196" s="7">
        <v>2197</v>
      </c>
      <c r="G196" s="42" t="s">
        <v>106</v>
      </c>
      <c r="H196" s="49">
        <v>41500</v>
      </c>
      <c r="I196" s="10">
        <v>61.6</v>
      </c>
      <c r="J196" s="10">
        <v>14.01</v>
      </c>
      <c r="K196" s="10">
        <v>22.743506493506494</v>
      </c>
      <c r="L196" s="39">
        <f t="shared" si="27"/>
        <v>29.83</v>
      </c>
      <c r="M196" s="40">
        <f t="shared" si="28"/>
        <v>0.4696614146832048</v>
      </c>
      <c r="N196" s="22">
        <f t="shared" si="29"/>
        <v>46.96614146832049</v>
      </c>
    </row>
    <row r="197" spans="1:14" ht="15">
      <c r="A197" s="13">
        <v>18</v>
      </c>
      <c r="B197" s="14" t="s">
        <v>46</v>
      </c>
      <c r="C197" s="14">
        <v>3</v>
      </c>
      <c r="D197" s="7">
        <f t="shared" si="25"/>
        <v>4</v>
      </c>
      <c r="E197" s="14">
        <f t="shared" si="26"/>
        <v>3</v>
      </c>
      <c r="F197" s="7">
        <v>2199</v>
      </c>
      <c r="G197" s="42" t="s">
        <v>105</v>
      </c>
      <c r="H197" s="49">
        <v>41500</v>
      </c>
      <c r="I197" s="10">
        <v>62.85</v>
      </c>
      <c r="J197" s="10">
        <v>14.52</v>
      </c>
      <c r="K197" s="10">
        <v>23.102625298329354</v>
      </c>
      <c r="L197" s="39">
        <f t="shared" si="27"/>
        <v>29.990000000000002</v>
      </c>
      <c r="M197" s="40">
        <f t="shared" si="28"/>
        <v>0.48416138712904294</v>
      </c>
      <c r="N197" s="22">
        <f t="shared" si="29"/>
        <v>48.4161387129043</v>
      </c>
    </row>
    <row r="198" spans="1:14" ht="15">
      <c r="A198" s="13">
        <v>18</v>
      </c>
      <c r="B198" s="14" t="s">
        <v>46</v>
      </c>
      <c r="C198" s="14">
        <v>3</v>
      </c>
      <c r="D198" s="7">
        <f t="shared" si="25"/>
        <v>4</v>
      </c>
      <c r="E198" s="14">
        <f t="shared" si="26"/>
        <v>3</v>
      </c>
      <c r="F198" s="7">
        <v>2199</v>
      </c>
      <c r="G198" s="42" t="s">
        <v>106</v>
      </c>
      <c r="H198" s="49">
        <v>41500</v>
      </c>
      <c r="I198" s="10">
        <v>68.53</v>
      </c>
      <c r="J198" s="10">
        <v>15.47</v>
      </c>
      <c r="K198" s="10">
        <v>22.57405515832482</v>
      </c>
      <c r="L198" s="39">
        <f t="shared" si="27"/>
        <v>29.990000000000002</v>
      </c>
      <c r="M198" s="40">
        <f t="shared" si="28"/>
        <v>0.515838612870957</v>
      </c>
      <c r="N198" s="22">
        <f t="shared" si="29"/>
        <v>51.583861287095694</v>
      </c>
    </row>
    <row r="199" spans="1:14" ht="15">
      <c r="A199" s="13">
        <v>31</v>
      </c>
      <c r="B199" s="14" t="s">
        <v>48</v>
      </c>
      <c r="C199" s="14">
        <v>3</v>
      </c>
      <c r="D199" s="7">
        <f t="shared" si="25"/>
        <v>4</v>
      </c>
      <c r="E199" s="14">
        <f t="shared" si="26"/>
        <v>1</v>
      </c>
      <c r="F199" s="7">
        <v>2201</v>
      </c>
      <c r="G199" s="42" t="s">
        <v>105</v>
      </c>
      <c r="H199" s="49">
        <v>41500</v>
      </c>
      <c r="I199" s="10">
        <v>40.92</v>
      </c>
      <c r="J199" s="10">
        <v>9.490000000000009</v>
      </c>
      <c r="K199" s="10">
        <v>23.191593352883697</v>
      </c>
      <c r="L199" s="39">
        <f t="shared" si="27"/>
        <v>48.91000000000002</v>
      </c>
      <c r="M199" s="40">
        <f t="shared" si="28"/>
        <v>0.19402985074626877</v>
      </c>
      <c r="N199" s="22">
        <f t="shared" si="29"/>
        <v>19.402985074626876</v>
      </c>
    </row>
    <row r="200" spans="1:14" ht="15">
      <c r="A200" s="13">
        <v>31</v>
      </c>
      <c r="B200" s="14" t="s">
        <v>48</v>
      </c>
      <c r="C200" s="14">
        <v>3</v>
      </c>
      <c r="D200" s="7">
        <f t="shared" si="25"/>
        <v>4</v>
      </c>
      <c r="E200" s="14">
        <f t="shared" si="26"/>
        <v>1</v>
      </c>
      <c r="F200" s="7">
        <v>2201</v>
      </c>
      <c r="G200" s="42" t="s">
        <v>106</v>
      </c>
      <c r="H200" s="49">
        <v>41500</v>
      </c>
      <c r="I200" s="10">
        <v>31.21</v>
      </c>
      <c r="J200" s="10">
        <v>6.430000000000007</v>
      </c>
      <c r="K200" s="10">
        <v>20.602371034924722</v>
      </c>
      <c r="L200" s="39">
        <f t="shared" si="27"/>
        <v>48.91000000000002</v>
      </c>
      <c r="M200" s="40">
        <f t="shared" si="28"/>
        <v>0.13146595788182386</v>
      </c>
      <c r="N200" s="22">
        <f t="shared" si="29"/>
        <v>13.146595788182385</v>
      </c>
    </row>
    <row r="201" spans="1:14" ht="15">
      <c r="A201" s="13">
        <v>31</v>
      </c>
      <c r="B201" s="14" t="s">
        <v>48</v>
      </c>
      <c r="C201" s="14">
        <v>3</v>
      </c>
      <c r="D201" s="7">
        <f>IF(B202&lt;&gt;"",VALUE(MID(B202,2,1)),"")</f>
        <v>4</v>
      </c>
      <c r="E201" s="14">
        <f>IF(C202&lt;&gt;"",VALUE(RIGHT(B202,1)),"")</f>
        <v>3</v>
      </c>
      <c r="F201" s="7">
        <v>2201</v>
      </c>
      <c r="G201" s="42" t="s">
        <v>107</v>
      </c>
      <c r="H201" s="49">
        <v>41500</v>
      </c>
      <c r="I201" s="10">
        <v>163.22</v>
      </c>
      <c r="J201" s="10">
        <v>32.99</v>
      </c>
      <c r="K201" s="10">
        <v>20.21198382551158</v>
      </c>
      <c r="L201" s="39">
        <f t="shared" si="27"/>
        <v>48.91000000000002</v>
      </c>
      <c r="M201" s="40">
        <f t="shared" si="28"/>
        <v>0.6745041913719074</v>
      </c>
      <c r="N201" s="22">
        <f t="shared" si="29"/>
        <v>67.45041913719074</v>
      </c>
    </row>
    <row r="202" spans="1:14" ht="15">
      <c r="A202" s="13">
        <v>46</v>
      </c>
      <c r="B202" s="14" t="s">
        <v>50</v>
      </c>
      <c r="C202" s="14">
        <v>3</v>
      </c>
      <c r="D202" s="7">
        <f>IF(B203&lt;&gt;"",VALUE(MID(B203,2,1)),"")</f>
        <v>4</v>
      </c>
      <c r="E202" s="14">
        <f>IF(C203&lt;&gt;"",VALUE(RIGHT(B203,1)),"")</f>
        <v>3</v>
      </c>
      <c r="F202" s="7">
        <v>2203</v>
      </c>
      <c r="G202" s="42" t="s">
        <v>105</v>
      </c>
      <c r="H202" s="49">
        <v>41500</v>
      </c>
      <c r="I202" s="10">
        <v>27.41</v>
      </c>
      <c r="J202" s="10">
        <v>6.42999999999995</v>
      </c>
      <c r="K202" s="10">
        <v>23.45859175483382</v>
      </c>
      <c r="L202" s="39">
        <f t="shared" si="27"/>
        <v>55.55999999999996</v>
      </c>
      <c r="M202" s="40">
        <f t="shared" si="28"/>
        <v>0.11573074154067593</v>
      </c>
      <c r="N202" s="22">
        <f t="shared" si="29"/>
        <v>11.573074154067593</v>
      </c>
    </row>
    <row r="203" spans="1:14" ht="15">
      <c r="A203" s="13">
        <v>46</v>
      </c>
      <c r="B203" s="14" t="s">
        <v>50</v>
      </c>
      <c r="C203" s="14">
        <v>3</v>
      </c>
      <c r="D203" s="7">
        <f t="shared" si="25"/>
        <v>4</v>
      </c>
      <c r="E203" s="14">
        <f t="shared" si="26"/>
        <v>3</v>
      </c>
      <c r="F203" s="7">
        <v>2203</v>
      </c>
      <c r="G203" s="42" t="s">
        <v>106</v>
      </c>
      <c r="H203" s="49">
        <v>41500</v>
      </c>
      <c r="I203" s="10">
        <v>31.11</v>
      </c>
      <c r="J203" s="10">
        <v>6.990000000000009</v>
      </c>
      <c r="K203" s="10">
        <v>22.468659594985567</v>
      </c>
      <c r="L203" s="39">
        <f t="shared" si="27"/>
        <v>55.55999999999996</v>
      </c>
      <c r="M203" s="40">
        <f t="shared" si="28"/>
        <v>0.12580993520518385</v>
      </c>
      <c r="N203" s="22">
        <f t="shared" si="29"/>
        <v>12.580993520518383</v>
      </c>
    </row>
    <row r="204" spans="1:14" ht="15">
      <c r="A204" s="13">
        <v>46</v>
      </c>
      <c r="B204" s="14" t="s">
        <v>50</v>
      </c>
      <c r="C204" s="14">
        <v>3</v>
      </c>
      <c r="D204" s="7">
        <f t="shared" si="25"/>
        <v>4</v>
      </c>
      <c r="E204" s="14">
        <f t="shared" si="26"/>
        <v>3</v>
      </c>
      <c r="F204" s="7">
        <v>2203</v>
      </c>
      <c r="G204" s="42" t="s">
        <v>107</v>
      </c>
      <c r="H204" s="49">
        <v>41500</v>
      </c>
      <c r="I204" s="10">
        <v>214.48</v>
      </c>
      <c r="J204" s="10">
        <v>42.14</v>
      </c>
      <c r="K204" s="10">
        <v>19.647519582245433</v>
      </c>
      <c r="L204" s="39">
        <f t="shared" si="27"/>
        <v>55.55999999999996</v>
      </c>
      <c r="M204" s="40">
        <f t="shared" si="28"/>
        <v>0.7584593232541402</v>
      </c>
      <c r="N204" s="22">
        <f t="shared" si="29"/>
        <v>75.84593232541403</v>
      </c>
    </row>
    <row r="205" spans="1:14" ht="15">
      <c r="A205" s="15">
        <v>2</v>
      </c>
      <c r="B205" s="7" t="s">
        <v>68</v>
      </c>
      <c r="C205" s="14">
        <v>3</v>
      </c>
      <c r="D205" s="7">
        <f t="shared" si="25"/>
        <v>5</v>
      </c>
      <c r="E205" s="14">
        <f t="shared" si="26"/>
        <v>1</v>
      </c>
      <c r="F205" s="7">
        <v>2209</v>
      </c>
      <c r="G205" s="42" t="s">
        <v>105</v>
      </c>
      <c r="H205" s="49">
        <v>41500</v>
      </c>
      <c r="I205" s="10">
        <v>76.48</v>
      </c>
      <c r="J205" s="10">
        <v>18.29</v>
      </c>
      <c r="K205" s="10">
        <v>23.914748953974893</v>
      </c>
      <c r="L205" s="39">
        <f t="shared" si="27"/>
        <v>29.48000000000004</v>
      </c>
      <c r="M205" s="40">
        <f t="shared" si="28"/>
        <v>0.6204206241519665</v>
      </c>
      <c r="N205" s="22">
        <f t="shared" si="29"/>
        <v>62.04206241519666</v>
      </c>
    </row>
    <row r="206" spans="1:14" ht="15">
      <c r="A206" s="15">
        <v>2</v>
      </c>
      <c r="B206" s="7" t="s">
        <v>68</v>
      </c>
      <c r="C206" s="14">
        <v>3</v>
      </c>
      <c r="D206" s="7">
        <f t="shared" si="25"/>
        <v>5</v>
      </c>
      <c r="E206" s="14">
        <f t="shared" si="26"/>
        <v>1</v>
      </c>
      <c r="F206" s="47">
        <v>2209</v>
      </c>
      <c r="G206" s="42" t="s">
        <v>106</v>
      </c>
      <c r="H206" s="49">
        <v>41500</v>
      </c>
      <c r="I206" s="10">
        <v>47.1</v>
      </c>
      <c r="J206" s="10">
        <v>11.17</v>
      </c>
      <c r="K206" s="10">
        <v>23.715498938428876</v>
      </c>
      <c r="L206" s="39">
        <f t="shared" si="27"/>
        <v>29.48000000000004</v>
      </c>
      <c r="M206" s="40">
        <f t="shared" si="28"/>
        <v>0.37890094979647165</v>
      </c>
      <c r="N206" s="22">
        <f t="shared" si="29"/>
        <v>37.890094979647166</v>
      </c>
    </row>
    <row r="207" spans="1:14" ht="15">
      <c r="A207" s="15">
        <v>2</v>
      </c>
      <c r="B207" s="7" t="s">
        <v>68</v>
      </c>
      <c r="C207" s="14">
        <v>3</v>
      </c>
      <c r="D207" s="7">
        <f t="shared" si="25"/>
        <v>5</v>
      </c>
      <c r="E207" s="14">
        <f t="shared" si="26"/>
        <v>1</v>
      </c>
      <c r="F207" s="47">
        <v>2209</v>
      </c>
      <c r="G207" s="42" t="s">
        <v>108</v>
      </c>
      <c r="H207" s="49">
        <v>41500</v>
      </c>
      <c r="I207" s="10">
        <v>0.4399999999999977</v>
      </c>
      <c r="J207" s="10">
        <v>0.020000000000038654</v>
      </c>
      <c r="K207" s="10">
        <v>4.545454545463354</v>
      </c>
      <c r="L207" s="39">
        <f t="shared" si="27"/>
        <v>29.48000000000004</v>
      </c>
      <c r="M207" s="40">
        <f t="shared" si="28"/>
        <v>0.0006784260515616902</v>
      </c>
      <c r="N207" s="22">
        <f t="shared" si="29"/>
        <v>0.06784260515616902</v>
      </c>
    </row>
    <row r="208" spans="1:14" ht="15">
      <c r="A208" s="15">
        <v>17</v>
      </c>
      <c r="B208" s="47" t="s">
        <v>71</v>
      </c>
      <c r="C208" s="14">
        <v>3</v>
      </c>
      <c r="D208" s="7">
        <f t="shared" si="25"/>
        <v>5</v>
      </c>
      <c r="E208" s="14">
        <f t="shared" si="26"/>
        <v>3</v>
      </c>
      <c r="F208" s="47">
        <v>2211</v>
      </c>
      <c r="G208" s="42" t="s">
        <v>105</v>
      </c>
      <c r="H208" s="49">
        <v>41500</v>
      </c>
      <c r="I208" s="10">
        <v>68.22</v>
      </c>
      <c r="J208" s="10">
        <v>16.64</v>
      </c>
      <c r="K208" s="10">
        <v>24.391673995895633</v>
      </c>
      <c r="L208" s="39">
        <f t="shared" si="27"/>
        <v>28.62</v>
      </c>
      <c r="M208" s="40">
        <f t="shared" si="28"/>
        <v>0.5814116002795248</v>
      </c>
      <c r="N208" s="22">
        <f t="shared" si="29"/>
        <v>58.14116002795248</v>
      </c>
    </row>
    <row r="209" spans="1:14" ht="15">
      <c r="A209" s="15">
        <v>17</v>
      </c>
      <c r="B209" s="47" t="s">
        <v>71</v>
      </c>
      <c r="C209" s="14">
        <v>3</v>
      </c>
      <c r="D209" s="7">
        <f t="shared" si="25"/>
        <v>5</v>
      </c>
      <c r="E209" s="14">
        <f t="shared" si="26"/>
        <v>3</v>
      </c>
      <c r="F209" s="47">
        <v>2211</v>
      </c>
      <c r="G209" s="42" t="s">
        <v>106</v>
      </c>
      <c r="H209" s="49">
        <v>41500</v>
      </c>
      <c r="I209" s="10">
        <v>55.99</v>
      </c>
      <c r="J209" s="10">
        <v>11.98</v>
      </c>
      <c r="K209" s="10">
        <v>21.396677978210395</v>
      </c>
      <c r="L209" s="39">
        <f t="shared" si="27"/>
        <v>28.62</v>
      </c>
      <c r="M209" s="40">
        <f t="shared" si="28"/>
        <v>0.4185883997204752</v>
      </c>
      <c r="N209" s="22">
        <f t="shared" si="29"/>
        <v>41.85883997204752</v>
      </c>
    </row>
    <row r="210" spans="1:14" ht="15">
      <c r="A210" s="15">
        <v>29</v>
      </c>
      <c r="B210" s="47" t="s">
        <v>73</v>
      </c>
      <c r="C210" s="14">
        <v>3</v>
      </c>
      <c r="D210" s="7">
        <f t="shared" si="25"/>
        <v>5</v>
      </c>
      <c r="E210" s="14">
        <f t="shared" si="26"/>
        <v>1</v>
      </c>
      <c r="F210" s="47">
        <v>2213</v>
      </c>
      <c r="G210" s="42" t="s">
        <v>105</v>
      </c>
      <c r="H210" s="49">
        <v>41500</v>
      </c>
      <c r="I210" s="10">
        <v>37.15</v>
      </c>
      <c r="J210" s="10">
        <v>8.020000000000039</v>
      </c>
      <c r="K210" s="10">
        <v>21.588156123822447</v>
      </c>
      <c r="L210" s="39">
        <f t="shared" si="27"/>
        <v>46.63000000000005</v>
      </c>
      <c r="M210" s="40">
        <f t="shared" si="28"/>
        <v>0.17199227964829572</v>
      </c>
      <c r="N210" s="22">
        <f t="shared" si="29"/>
        <v>17.19922796482957</v>
      </c>
    </row>
    <row r="211" spans="1:14" ht="15">
      <c r="A211" s="15">
        <v>29</v>
      </c>
      <c r="B211" s="47" t="s">
        <v>73</v>
      </c>
      <c r="C211" s="14">
        <v>3</v>
      </c>
      <c r="D211" s="7">
        <f t="shared" si="25"/>
        <v>5</v>
      </c>
      <c r="E211" s="14">
        <f t="shared" si="26"/>
        <v>1</v>
      </c>
      <c r="F211" s="47">
        <v>2213</v>
      </c>
      <c r="G211" s="42" t="s">
        <v>106</v>
      </c>
      <c r="H211" s="49">
        <v>41500</v>
      </c>
      <c r="I211" s="10">
        <v>25.29</v>
      </c>
      <c r="J211" s="10">
        <v>5.069999999999993</v>
      </c>
      <c r="K211" s="10">
        <v>20.047449584816107</v>
      </c>
      <c r="L211" s="39">
        <f t="shared" si="27"/>
        <v>46.63000000000005</v>
      </c>
      <c r="M211" s="40">
        <f t="shared" si="28"/>
        <v>0.10872828651082966</v>
      </c>
      <c r="N211" s="22">
        <f t="shared" si="29"/>
        <v>10.872828651082967</v>
      </c>
    </row>
    <row r="212" spans="1:14" ht="15">
      <c r="A212" s="15">
        <v>29</v>
      </c>
      <c r="B212" s="47" t="s">
        <v>73</v>
      </c>
      <c r="C212" s="14">
        <v>3</v>
      </c>
      <c r="D212" s="7">
        <f t="shared" si="25"/>
        <v>5</v>
      </c>
      <c r="E212" s="14">
        <f t="shared" si="26"/>
        <v>1</v>
      </c>
      <c r="F212" s="47">
        <v>2213</v>
      </c>
      <c r="G212" s="42" t="s">
        <v>107</v>
      </c>
      <c r="H212" s="49">
        <v>41500</v>
      </c>
      <c r="I212" s="10">
        <v>178.68</v>
      </c>
      <c r="J212" s="10">
        <v>32.94</v>
      </c>
      <c r="K212" s="10">
        <v>18.435191403626593</v>
      </c>
      <c r="L212" s="39">
        <f t="shared" si="27"/>
        <v>46.63000000000005</v>
      </c>
      <c r="M212" s="40">
        <f t="shared" si="28"/>
        <v>0.7064121809993558</v>
      </c>
      <c r="N212" s="22">
        <f t="shared" si="29"/>
        <v>70.64121809993559</v>
      </c>
    </row>
    <row r="213" spans="1:14" ht="15">
      <c r="A213" s="15">
        <v>29</v>
      </c>
      <c r="B213" s="47" t="s">
        <v>73</v>
      </c>
      <c r="C213" s="14">
        <v>3</v>
      </c>
      <c r="D213" s="7">
        <f t="shared" si="25"/>
        <v>5</v>
      </c>
      <c r="E213" s="14">
        <f t="shared" si="26"/>
        <v>1</v>
      </c>
      <c r="F213" s="47">
        <v>2213</v>
      </c>
      <c r="G213" s="42" t="s">
        <v>108</v>
      </c>
      <c r="H213" s="49">
        <v>41500</v>
      </c>
      <c r="I213" s="10">
        <v>3.6499999999999773</v>
      </c>
      <c r="J213" s="10">
        <v>0.6000000000000227</v>
      </c>
      <c r="K213" s="10">
        <v>16.438356164384288</v>
      </c>
      <c r="L213" s="39">
        <f t="shared" si="27"/>
        <v>46.63000000000005</v>
      </c>
      <c r="M213" s="40">
        <f t="shared" si="28"/>
        <v>0.012867252841518809</v>
      </c>
      <c r="N213" s="22">
        <f t="shared" si="29"/>
        <v>1.2867252841518808</v>
      </c>
    </row>
    <row r="214" spans="1:14" ht="15">
      <c r="A214" s="15">
        <v>45</v>
      </c>
      <c r="B214" s="47" t="s">
        <v>75</v>
      </c>
      <c r="C214" s="14">
        <v>3</v>
      </c>
      <c r="D214" s="7">
        <f t="shared" si="25"/>
        <v>5</v>
      </c>
      <c r="E214" s="14">
        <f t="shared" si="26"/>
        <v>3</v>
      </c>
      <c r="F214" s="47">
        <v>2215</v>
      </c>
      <c r="G214" s="42" t="s">
        <v>105</v>
      </c>
      <c r="H214" s="49">
        <v>41500</v>
      </c>
      <c r="I214" s="10">
        <v>11.8</v>
      </c>
      <c r="J214" s="10">
        <v>2.680000000000007</v>
      </c>
      <c r="K214" s="10">
        <v>22.711864406779718</v>
      </c>
      <c r="L214" s="39">
        <f t="shared" si="27"/>
        <v>47.39000000000003</v>
      </c>
      <c r="M214" s="40">
        <f t="shared" si="28"/>
        <v>0.05655201519307882</v>
      </c>
      <c r="N214" s="22">
        <f t="shared" si="29"/>
        <v>5.655201519307882</v>
      </c>
    </row>
    <row r="215" spans="1:14" ht="15">
      <c r="A215" s="15">
        <v>45</v>
      </c>
      <c r="B215" s="47" t="s">
        <v>75</v>
      </c>
      <c r="C215" s="14">
        <v>3</v>
      </c>
      <c r="D215" s="7">
        <f t="shared" si="25"/>
        <v>5</v>
      </c>
      <c r="E215" s="14">
        <f t="shared" si="26"/>
        <v>3</v>
      </c>
      <c r="F215" s="47">
        <v>2215</v>
      </c>
      <c r="G215" s="42" t="s">
        <v>106</v>
      </c>
      <c r="H215" s="49">
        <v>41500</v>
      </c>
      <c r="I215" s="10">
        <v>37.22</v>
      </c>
      <c r="J215" s="10">
        <v>6.720000000000027</v>
      </c>
      <c r="K215" s="10">
        <v>18.054809242342902</v>
      </c>
      <c r="L215" s="39">
        <f t="shared" si="27"/>
        <v>47.39000000000003</v>
      </c>
      <c r="M215" s="40">
        <f t="shared" si="28"/>
        <v>0.1418020679468247</v>
      </c>
      <c r="N215" s="22">
        <f t="shared" si="29"/>
        <v>14.180206794682471</v>
      </c>
    </row>
    <row r="216" spans="1:14" ht="15">
      <c r="A216" s="15">
        <v>45</v>
      </c>
      <c r="B216" s="47" t="s">
        <v>75</v>
      </c>
      <c r="C216" s="14">
        <v>3</v>
      </c>
      <c r="D216" s="7">
        <f t="shared" si="25"/>
        <v>5</v>
      </c>
      <c r="E216" s="14">
        <f t="shared" si="26"/>
        <v>3</v>
      </c>
      <c r="F216" s="47">
        <v>2215</v>
      </c>
      <c r="G216" s="42" t="s">
        <v>107</v>
      </c>
      <c r="H216" s="49">
        <v>41500</v>
      </c>
      <c r="I216" s="10">
        <v>205.03</v>
      </c>
      <c r="J216" s="10">
        <v>37.67</v>
      </c>
      <c r="K216" s="10">
        <v>18.37292103594596</v>
      </c>
      <c r="L216" s="39">
        <f t="shared" si="27"/>
        <v>47.39000000000003</v>
      </c>
      <c r="M216" s="40">
        <f t="shared" si="28"/>
        <v>0.7948934374340574</v>
      </c>
      <c r="N216" s="22">
        <f t="shared" si="29"/>
        <v>79.48934374340573</v>
      </c>
    </row>
    <row r="217" spans="1:14" ht="15">
      <c r="A217" s="15">
        <v>45</v>
      </c>
      <c r="B217" s="47" t="s">
        <v>75</v>
      </c>
      <c r="C217" s="14">
        <v>3</v>
      </c>
      <c r="D217" s="7">
        <f t="shared" si="25"/>
        <v>5</v>
      </c>
      <c r="E217" s="14">
        <f t="shared" si="26"/>
        <v>3</v>
      </c>
      <c r="F217" s="47">
        <v>2215</v>
      </c>
      <c r="G217" s="42" t="s">
        <v>108</v>
      </c>
      <c r="H217" s="49">
        <v>41500</v>
      </c>
      <c r="I217" s="10">
        <v>1.1400000000000432</v>
      </c>
      <c r="J217" s="10">
        <v>0.3199999999999932</v>
      </c>
      <c r="K217" s="10">
        <v>28.07017543859483</v>
      </c>
      <c r="L217" s="39">
        <f t="shared" si="27"/>
        <v>47.39000000000003</v>
      </c>
      <c r="M217" s="40">
        <f t="shared" si="28"/>
        <v>0.0067524794260391</v>
      </c>
      <c r="N217" s="22">
        <f t="shared" si="29"/>
        <v>0.6752479426039101</v>
      </c>
    </row>
    <row r="218" spans="1:14" ht="15">
      <c r="A218" s="19"/>
      <c r="B218" s="50"/>
      <c r="C218" s="7"/>
      <c r="D218" s="7">
        <f t="shared" si="25"/>
      </c>
      <c r="E218" s="14">
        <f t="shared" si="26"/>
      </c>
      <c r="F218" s="47"/>
      <c r="G218" s="42"/>
      <c r="H218" s="49"/>
      <c r="I218" s="10"/>
      <c r="J218" s="10"/>
      <c r="K218" s="10"/>
      <c r="L218" s="39"/>
      <c r="M218" s="40"/>
      <c r="N218" s="22"/>
    </row>
    <row r="219" spans="1:14" ht="15">
      <c r="A219" s="19">
        <v>7</v>
      </c>
      <c r="B219" s="50" t="s">
        <v>13</v>
      </c>
      <c r="C219" s="7">
        <v>4</v>
      </c>
      <c r="D219" s="7">
        <f t="shared" si="25"/>
        <v>1</v>
      </c>
      <c r="E219" s="14">
        <f t="shared" si="26"/>
        <v>1</v>
      </c>
      <c r="F219" s="47">
        <v>2217</v>
      </c>
      <c r="G219" s="42" t="s">
        <v>105</v>
      </c>
      <c r="H219" s="49">
        <v>41523</v>
      </c>
      <c r="I219" s="10">
        <v>77.02</v>
      </c>
      <c r="J219" s="10">
        <v>14.35</v>
      </c>
      <c r="K219" s="10">
        <v>18.631524279407945</v>
      </c>
      <c r="L219" s="39">
        <f t="shared" si="27"/>
        <v>27.069999999999997</v>
      </c>
      <c r="M219" s="40">
        <f t="shared" si="28"/>
        <v>0.5301071296638346</v>
      </c>
      <c r="N219" s="22">
        <f t="shared" si="29"/>
        <v>53.01071296638346</v>
      </c>
    </row>
    <row r="220" spans="1:14" ht="15">
      <c r="A220" s="19">
        <v>7</v>
      </c>
      <c r="B220" s="50" t="s">
        <v>13</v>
      </c>
      <c r="C220" s="7">
        <v>4</v>
      </c>
      <c r="D220" s="7">
        <f t="shared" si="25"/>
        <v>1</v>
      </c>
      <c r="E220" s="14">
        <f t="shared" si="26"/>
        <v>1</v>
      </c>
      <c r="F220" s="47">
        <v>2217</v>
      </c>
      <c r="G220" s="42" t="s">
        <v>106</v>
      </c>
      <c r="H220" s="49">
        <v>41523</v>
      </c>
      <c r="I220" s="10">
        <v>79.6</v>
      </c>
      <c r="J220" s="10">
        <v>12.28</v>
      </c>
      <c r="K220" s="10">
        <v>15.42713567839196</v>
      </c>
      <c r="L220" s="39">
        <f t="shared" si="27"/>
        <v>27.069999999999997</v>
      </c>
      <c r="M220" s="40">
        <f t="shared" si="28"/>
        <v>0.45363871444403403</v>
      </c>
      <c r="N220" s="22">
        <f t="shared" si="29"/>
        <v>45.3638714444034</v>
      </c>
    </row>
    <row r="221" spans="1:14" ht="15">
      <c r="A221" s="19">
        <v>7</v>
      </c>
      <c r="B221" s="50" t="s">
        <v>13</v>
      </c>
      <c r="C221" s="7">
        <v>4</v>
      </c>
      <c r="D221" s="7">
        <f t="shared" si="25"/>
        <v>1</v>
      </c>
      <c r="E221" s="14">
        <f t="shared" si="26"/>
        <v>1</v>
      </c>
      <c r="F221" s="47">
        <v>2217</v>
      </c>
      <c r="G221" s="42" t="s">
        <v>108</v>
      </c>
      <c r="H221" s="49">
        <v>41523</v>
      </c>
      <c r="I221" s="10">
        <v>2.4599999999999795</v>
      </c>
      <c r="J221" s="10">
        <v>0.4399999999999977</v>
      </c>
      <c r="K221" s="10">
        <v>17.886178861788675</v>
      </c>
      <c r="L221" s="39">
        <f t="shared" si="27"/>
        <v>27.069999999999997</v>
      </c>
      <c r="M221" s="40">
        <f t="shared" si="28"/>
        <v>0.01625415589213143</v>
      </c>
      <c r="N221" s="22">
        <f t="shared" si="29"/>
        <v>1.625415589213143</v>
      </c>
    </row>
    <row r="222" spans="1:14" ht="15">
      <c r="A222" s="15">
        <v>21</v>
      </c>
      <c r="B222" s="47" t="s">
        <v>16</v>
      </c>
      <c r="C222" s="7">
        <v>4</v>
      </c>
      <c r="D222" s="7">
        <f t="shared" si="25"/>
        <v>1</v>
      </c>
      <c r="E222" s="14">
        <f t="shared" si="26"/>
        <v>3</v>
      </c>
      <c r="F222" s="47">
        <v>2219</v>
      </c>
      <c r="G222" s="42" t="s">
        <v>105</v>
      </c>
      <c r="H222" s="49">
        <v>41523</v>
      </c>
      <c r="I222" s="10">
        <v>83.28</v>
      </c>
      <c r="J222" s="10">
        <v>15.64</v>
      </c>
      <c r="K222" s="10">
        <v>18.78001921229587</v>
      </c>
      <c r="L222" s="39">
        <f t="shared" si="27"/>
        <v>28.099999999999998</v>
      </c>
      <c r="M222" s="40">
        <f t="shared" si="28"/>
        <v>0.5565836298932385</v>
      </c>
      <c r="N222" s="22">
        <f t="shared" si="29"/>
        <v>55.65836298932385</v>
      </c>
    </row>
    <row r="223" spans="1:14" ht="15">
      <c r="A223" s="15">
        <v>21</v>
      </c>
      <c r="B223" s="47" t="s">
        <v>16</v>
      </c>
      <c r="C223" s="7">
        <v>4</v>
      </c>
      <c r="D223" s="7">
        <f t="shared" si="25"/>
        <v>1</v>
      </c>
      <c r="E223" s="14">
        <f t="shared" si="26"/>
        <v>3</v>
      </c>
      <c r="F223" s="47">
        <v>2219</v>
      </c>
      <c r="G223" s="42" t="s">
        <v>106</v>
      </c>
      <c r="H223" s="49">
        <v>41523</v>
      </c>
      <c r="I223" s="10">
        <v>81.71</v>
      </c>
      <c r="J223" s="10">
        <v>12.27</v>
      </c>
      <c r="K223" s="10">
        <v>15.01652184555134</v>
      </c>
      <c r="L223" s="39">
        <f t="shared" si="27"/>
        <v>28.099999999999998</v>
      </c>
      <c r="M223" s="40">
        <f t="shared" si="28"/>
        <v>0.43665480427046266</v>
      </c>
      <c r="N223" s="22">
        <f t="shared" si="29"/>
        <v>43.66548042704627</v>
      </c>
    </row>
    <row r="224" spans="1:14" ht="15">
      <c r="A224" s="15">
        <v>21</v>
      </c>
      <c r="B224" s="47" t="s">
        <v>16</v>
      </c>
      <c r="C224" s="7">
        <v>4</v>
      </c>
      <c r="D224" s="7">
        <f t="shared" si="25"/>
        <v>1</v>
      </c>
      <c r="E224" s="14">
        <f t="shared" si="26"/>
        <v>3</v>
      </c>
      <c r="F224" s="47">
        <v>2219</v>
      </c>
      <c r="G224" s="42" t="s">
        <v>108</v>
      </c>
      <c r="H224" s="49">
        <v>41523</v>
      </c>
      <c r="I224" s="10">
        <v>0.34000000000003183</v>
      </c>
      <c r="J224" s="10">
        <v>0.18999999999999773</v>
      </c>
      <c r="K224" s="10">
        <v>55.882352941170566</v>
      </c>
      <c r="L224" s="39">
        <f t="shared" si="27"/>
        <v>28.099999999999998</v>
      </c>
      <c r="M224" s="40">
        <f t="shared" si="28"/>
        <v>0.006761565836298852</v>
      </c>
      <c r="N224" s="22">
        <f t="shared" si="29"/>
        <v>0.6761565836298852</v>
      </c>
    </row>
    <row r="225" spans="1:14" ht="15">
      <c r="A225" s="15">
        <v>34</v>
      </c>
      <c r="B225" s="47" t="s">
        <v>18</v>
      </c>
      <c r="C225" s="7">
        <v>4</v>
      </c>
      <c r="D225" s="7">
        <f t="shared" si="25"/>
        <v>1</v>
      </c>
      <c r="E225" s="14">
        <f t="shared" si="26"/>
        <v>1</v>
      </c>
      <c r="F225" s="47">
        <v>2221</v>
      </c>
      <c r="G225" s="42" t="s">
        <v>105</v>
      </c>
      <c r="H225" s="49">
        <v>41523</v>
      </c>
      <c r="I225" s="10">
        <v>42.43</v>
      </c>
      <c r="J225" s="10">
        <v>7.360000000000014</v>
      </c>
      <c r="K225" s="10">
        <v>17.34621729908087</v>
      </c>
      <c r="L225" s="39">
        <f t="shared" si="27"/>
        <v>33.00000000000005</v>
      </c>
      <c r="M225" s="40">
        <f t="shared" si="28"/>
        <v>0.2230303030303031</v>
      </c>
      <c r="N225" s="22">
        <f t="shared" si="29"/>
        <v>22.30303030303031</v>
      </c>
    </row>
    <row r="226" spans="1:14" ht="15">
      <c r="A226" s="15">
        <v>34</v>
      </c>
      <c r="B226" s="47" t="s">
        <v>18</v>
      </c>
      <c r="C226" s="7">
        <v>4</v>
      </c>
      <c r="D226" s="7">
        <f t="shared" si="25"/>
        <v>1</v>
      </c>
      <c r="E226" s="14">
        <f t="shared" si="26"/>
        <v>1</v>
      </c>
      <c r="F226" s="47">
        <v>2221</v>
      </c>
      <c r="G226" s="42" t="s">
        <v>106</v>
      </c>
      <c r="H226" s="49">
        <v>41523</v>
      </c>
      <c r="I226" s="10">
        <v>64.79</v>
      </c>
      <c r="J226" s="10">
        <v>8.44</v>
      </c>
      <c r="K226" s="10">
        <v>13.026701651489425</v>
      </c>
      <c r="L226" s="39">
        <f t="shared" si="27"/>
        <v>33.00000000000005</v>
      </c>
      <c r="M226" s="40">
        <f t="shared" si="28"/>
        <v>0.25575757575757535</v>
      </c>
      <c r="N226" s="22">
        <f t="shared" si="29"/>
        <v>25.57575757575754</v>
      </c>
    </row>
    <row r="227" spans="1:14" ht="15">
      <c r="A227" s="15">
        <v>34</v>
      </c>
      <c r="B227" s="47" t="s">
        <v>18</v>
      </c>
      <c r="C227" s="7">
        <v>4</v>
      </c>
      <c r="D227" s="7">
        <f t="shared" si="25"/>
        <v>1</v>
      </c>
      <c r="E227" s="14">
        <f t="shared" si="26"/>
        <v>1</v>
      </c>
      <c r="F227" s="47">
        <v>2221</v>
      </c>
      <c r="G227" s="42" t="s">
        <v>107</v>
      </c>
      <c r="H227" s="49">
        <v>41523</v>
      </c>
      <c r="I227" s="10">
        <v>110.79</v>
      </c>
      <c r="J227" s="10">
        <v>16.74</v>
      </c>
      <c r="K227" s="10">
        <v>15.109666937449227</v>
      </c>
      <c r="L227" s="39">
        <f t="shared" si="27"/>
        <v>33.00000000000005</v>
      </c>
      <c r="M227" s="40">
        <f t="shared" si="28"/>
        <v>0.5072727272727264</v>
      </c>
      <c r="N227" s="22">
        <f t="shared" si="29"/>
        <v>50.72727272727264</v>
      </c>
    </row>
    <row r="228" spans="1:14" ht="15">
      <c r="A228" s="15">
        <v>34</v>
      </c>
      <c r="B228" s="47" t="s">
        <v>18</v>
      </c>
      <c r="C228" s="7">
        <v>4</v>
      </c>
      <c r="D228" s="7">
        <f t="shared" si="25"/>
        <v>1</v>
      </c>
      <c r="E228" s="14">
        <f t="shared" si="26"/>
        <v>1</v>
      </c>
      <c r="F228" s="47">
        <v>2221</v>
      </c>
      <c r="G228" s="42" t="s">
        <v>108</v>
      </c>
      <c r="H228" s="49">
        <v>41523</v>
      </c>
      <c r="I228" s="10">
        <v>2.6000000000000227</v>
      </c>
      <c r="J228" s="10">
        <v>0.4600000000000364</v>
      </c>
      <c r="K228" s="10">
        <v>17.692307692308937</v>
      </c>
      <c r="L228" s="39">
        <f t="shared" si="27"/>
        <v>33.00000000000005</v>
      </c>
      <c r="M228" s="40">
        <f t="shared" si="28"/>
        <v>0.013939393939395021</v>
      </c>
      <c r="N228" s="22">
        <f t="shared" si="29"/>
        <v>1.3939393939395022</v>
      </c>
    </row>
    <row r="229" spans="1:14" ht="15">
      <c r="A229" s="15">
        <v>47</v>
      </c>
      <c r="B229" s="47" t="s">
        <v>20</v>
      </c>
      <c r="C229" s="7">
        <v>4</v>
      </c>
      <c r="D229" s="7">
        <f t="shared" si="25"/>
        <v>1</v>
      </c>
      <c r="E229" s="14">
        <f t="shared" si="26"/>
        <v>3</v>
      </c>
      <c r="F229" s="47">
        <v>2223</v>
      </c>
      <c r="G229" s="42" t="s">
        <v>105</v>
      </c>
      <c r="H229" s="49">
        <v>41523</v>
      </c>
      <c r="I229" s="10">
        <v>37.98</v>
      </c>
      <c r="J229" s="10">
        <v>7.220000000000027</v>
      </c>
      <c r="K229" s="10">
        <v>19.01000526592951</v>
      </c>
      <c r="L229" s="39">
        <f t="shared" si="27"/>
        <v>36.16</v>
      </c>
      <c r="M229" s="40">
        <f t="shared" si="28"/>
        <v>0.19966814159292112</v>
      </c>
      <c r="N229" s="22">
        <f t="shared" si="29"/>
        <v>19.966814159292113</v>
      </c>
    </row>
    <row r="230" spans="1:14" ht="15">
      <c r="A230" s="15">
        <v>47</v>
      </c>
      <c r="B230" s="47" t="s">
        <v>20</v>
      </c>
      <c r="C230" s="7">
        <v>4</v>
      </c>
      <c r="D230" s="7">
        <f aca="true" t="shared" si="30" ref="D230:D293">IF(B230&lt;&gt;"",VALUE(MID(B230,2,1)),"")</f>
        <v>1</v>
      </c>
      <c r="E230" s="14">
        <f aca="true" t="shared" si="31" ref="E230:E293">IF(C230&lt;&gt;"",VALUE(RIGHT(B230,1)),"")</f>
        <v>3</v>
      </c>
      <c r="F230" s="47">
        <v>2223</v>
      </c>
      <c r="G230" s="42" t="s">
        <v>106</v>
      </c>
      <c r="H230" s="49">
        <v>41523</v>
      </c>
      <c r="I230" s="10">
        <v>53.69</v>
      </c>
      <c r="J230" s="10">
        <v>7.96999999999997</v>
      </c>
      <c r="K230" s="10">
        <v>14.844477556341909</v>
      </c>
      <c r="L230" s="39">
        <f t="shared" si="27"/>
        <v>36.16</v>
      </c>
      <c r="M230" s="40">
        <f t="shared" si="28"/>
        <v>0.22040929203539744</v>
      </c>
      <c r="N230" s="22">
        <f t="shared" si="29"/>
        <v>22.040929203539743</v>
      </c>
    </row>
    <row r="231" spans="1:14" ht="15">
      <c r="A231" s="15">
        <v>47</v>
      </c>
      <c r="B231" s="47" t="s">
        <v>20</v>
      </c>
      <c r="C231" s="7">
        <v>4</v>
      </c>
      <c r="D231" s="7">
        <f t="shared" si="30"/>
        <v>1</v>
      </c>
      <c r="E231" s="14">
        <f t="shared" si="31"/>
        <v>3</v>
      </c>
      <c r="F231" s="47">
        <v>2223</v>
      </c>
      <c r="G231" s="42" t="s">
        <v>107</v>
      </c>
      <c r="H231" s="49">
        <v>41523</v>
      </c>
      <c r="I231" s="10">
        <v>124.6</v>
      </c>
      <c r="J231" s="10">
        <v>20.47</v>
      </c>
      <c r="K231" s="10">
        <v>16.428571428571427</v>
      </c>
      <c r="L231" s="39">
        <f t="shared" si="27"/>
        <v>36.16</v>
      </c>
      <c r="M231" s="40">
        <f t="shared" si="28"/>
        <v>0.5660951327433629</v>
      </c>
      <c r="N231" s="22">
        <f t="shared" si="29"/>
        <v>56.60951327433629</v>
      </c>
    </row>
    <row r="232" spans="1:14" ht="15">
      <c r="A232" s="15">
        <v>47</v>
      </c>
      <c r="B232" s="47" t="s">
        <v>20</v>
      </c>
      <c r="C232" s="7">
        <v>4</v>
      </c>
      <c r="D232" s="7">
        <f t="shared" si="30"/>
        <v>1</v>
      </c>
      <c r="E232" s="14">
        <f t="shared" si="31"/>
        <v>3</v>
      </c>
      <c r="F232" s="47">
        <v>2223</v>
      </c>
      <c r="G232" s="42" t="s">
        <v>108</v>
      </c>
      <c r="H232" s="49">
        <v>41523</v>
      </c>
      <c r="I232" s="10">
        <v>2.4500000000000455</v>
      </c>
      <c r="J232" s="10">
        <v>0.5</v>
      </c>
      <c r="K232" s="10">
        <v>20.408163265305742</v>
      </c>
      <c r="L232" s="39">
        <f t="shared" si="27"/>
        <v>36.16</v>
      </c>
      <c r="M232" s="40">
        <f t="shared" si="28"/>
        <v>0.013827433628318585</v>
      </c>
      <c r="N232" s="22">
        <f t="shared" si="29"/>
        <v>1.3827433628318586</v>
      </c>
    </row>
    <row r="233" spans="1:14" ht="15">
      <c r="A233" s="15">
        <v>1</v>
      </c>
      <c r="B233" s="47" t="s">
        <v>22</v>
      </c>
      <c r="C233" s="7">
        <v>4</v>
      </c>
      <c r="D233" s="7">
        <f t="shared" si="30"/>
        <v>2</v>
      </c>
      <c r="E233" s="14">
        <f t="shared" si="31"/>
        <v>1</v>
      </c>
      <c r="F233" s="47">
        <v>2225</v>
      </c>
      <c r="G233" s="42" t="s">
        <v>105</v>
      </c>
      <c r="H233" s="49">
        <v>41523</v>
      </c>
      <c r="I233" s="10">
        <v>76.48</v>
      </c>
      <c r="J233" s="10">
        <v>13.25</v>
      </c>
      <c r="K233" s="10">
        <v>17.324790794979076</v>
      </c>
      <c r="L233" s="39">
        <f t="shared" si="27"/>
        <v>25.64</v>
      </c>
      <c r="M233" s="40">
        <f t="shared" si="28"/>
        <v>0.516770670826833</v>
      </c>
      <c r="N233" s="22">
        <f t="shared" si="29"/>
        <v>51.67706708268331</v>
      </c>
    </row>
    <row r="234" spans="1:14" ht="15">
      <c r="A234" s="15">
        <v>1</v>
      </c>
      <c r="B234" s="47" t="s">
        <v>22</v>
      </c>
      <c r="C234" s="7">
        <v>4</v>
      </c>
      <c r="D234" s="7">
        <f t="shared" si="30"/>
        <v>2</v>
      </c>
      <c r="E234" s="14">
        <f t="shared" si="31"/>
        <v>1</v>
      </c>
      <c r="F234" s="47">
        <v>2225</v>
      </c>
      <c r="G234" s="42" t="s">
        <v>106</v>
      </c>
      <c r="H234" s="49">
        <v>41523</v>
      </c>
      <c r="I234" s="10">
        <v>83.45</v>
      </c>
      <c r="J234" s="10">
        <v>12.39</v>
      </c>
      <c r="K234" s="10">
        <v>14.847213900539243</v>
      </c>
      <c r="L234" s="39">
        <f t="shared" si="27"/>
        <v>25.64</v>
      </c>
      <c r="M234" s="40">
        <f t="shared" si="28"/>
        <v>0.4832293291731669</v>
      </c>
      <c r="N234" s="22">
        <f t="shared" si="29"/>
        <v>48.32293291731669</v>
      </c>
    </row>
    <row r="235" spans="1:14" ht="15">
      <c r="A235" s="15">
        <v>16</v>
      </c>
      <c r="B235" s="47" t="s">
        <v>25</v>
      </c>
      <c r="C235" s="7">
        <v>4</v>
      </c>
      <c r="D235" s="7">
        <f t="shared" si="30"/>
        <v>2</v>
      </c>
      <c r="E235" s="14">
        <f t="shared" si="31"/>
        <v>3</v>
      </c>
      <c r="F235" s="47">
        <v>2227</v>
      </c>
      <c r="G235" s="42" t="s">
        <v>105</v>
      </c>
      <c r="H235" s="49">
        <v>41523</v>
      </c>
      <c r="I235" s="10">
        <v>100</v>
      </c>
      <c r="J235" s="10">
        <v>19.31</v>
      </c>
      <c r="K235" s="10">
        <v>19.31</v>
      </c>
      <c r="L235" s="39">
        <f t="shared" si="27"/>
        <v>30.159999999999958</v>
      </c>
      <c r="M235" s="40">
        <f t="shared" si="28"/>
        <v>0.6402519893899213</v>
      </c>
      <c r="N235" s="22">
        <f t="shared" si="29"/>
        <v>64.02519893899212</v>
      </c>
    </row>
    <row r="236" spans="1:14" ht="15">
      <c r="A236" s="15">
        <v>16</v>
      </c>
      <c r="B236" s="47" t="s">
        <v>25</v>
      </c>
      <c r="C236" s="7">
        <v>4</v>
      </c>
      <c r="D236" s="7">
        <f t="shared" si="30"/>
        <v>2</v>
      </c>
      <c r="E236" s="14">
        <f t="shared" si="31"/>
        <v>3</v>
      </c>
      <c r="F236" s="47">
        <v>2227</v>
      </c>
      <c r="G236" s="42" t="s">
        <v>106</v>
      </c>
      <c r="H236" s="49">
        <v>41523</v>
      </c>
      <c r="I236" s="10">
        <v>64.32</v>
      </c>
      <c r="J236" s="10">
        <v>10.68</v>
      </c>
      <c r="K236" s="10">
        <v>16.6044776119403</v>
      </c>
      <c r="L236" s="39">
        <f t="shared" si="27"/>
        <v>30.159999999999958</v>
      </c>
      <c r="M236" s="40">
        <f t="shared" si="28"/>
        <v>0.35411140583554424</v>
      </c>
      <c r="N236" s="22">
        <f t="shared" si="29"/>
        <v>35.41114058355443</v>
      </c>
    </row>
    <row r="237" spans="1:14" ht="15">
      <c r="A237" s="15">
        <v>16</v>
      </c>
      <c r="B237" s="47" t="s">
        <v>25</v>
      </c>
      <c r="C237" s="7">
        <v>4</v>
      </c>
      <c r="D237" s="7">
        <f t="shared" si="30"/>
        <v>2</v>
      </c>
      <c r="E237" s="14">
        <f t="shared" si="31"/>
        <v>3</v>
      </c>
      <c r="F237" s="47">
        <v>2227</v>
      </c>
      <c r="G237" s="42" t="s">
        <v>108</v>
      </c>
      <c r="H237" s="49">
        <v>41523</v>
      </c>
      <c r="I237" s="10">
        <v>0.39999999999997726</v>
      </c>
      <c r="J237" s="10">
        <v>0.16999999999995907</v>
      </c>
      <c r="K237" s="10">
        <v>42.499999999992184</v>
      </c>
      <c r="L237" s="39">
        <f t="shared" si="27"/>
        <v>30.159999999999958</v>
      </c>
      <c r="M237" s="40">
        <f t="shared" si="28"/>
        <v>0.00563660477453446</v>
      </c>
      <c r="N237" s="22">
        <f t="shared" si="29"/>
        <v>0.5636604774534459</v>
      </c>
    </row>
    <row r="238" spans="1:14" ht="15">
      <c r="A238" s="15">
        <v>35</v>
      </c>
      <c r="B238" s="47" t="s">
        <v>27</v>
      </c>
      <c r="C238" s="7">
        <v>4</v>
      </c>
      <c r="D238" s="7">
        <f t="shared" si="30"/>
        <v>2</v>
      </c>
      <c r="E238" s="14">
        <f t="shared" si="31"/>
        <v>1</v>
      </c>
      <c r="F238" s="47">
        <v>2229</v>
      </c>
      <c r="G238" s="42" t="s">
        <v>105</v>
      </c>
      <c r="H238" s="49">
        <v>41523</v>
      </c>
      <c r="I238" s="10">
        <v>40.54</v>
      </c>
      <c r="J238" s="10">
        <v>7.609999999999957</v>
      </c>
      <c r="K238" s="10">
        <v>18.771583621114843</v>
      </c>
      <c r="L238" s="39">
        <f t="shared" si="27"/>
        <v>41.31999999999998</v>
      </c>
      <c r="M238" s="40">
        <f t="shared" si="28"/>
        <v>0.18417231364956343</v>
      </c>
      <c r="N238" s="22">
        <f t="shared" si="29"/>
        <v>18.417231364956343</v>
      </c>
    </row>
    <row r="239" spans="1:14" ht="15">
      <c r="A239" s="15">
        <v>35</v>
      </c>
      <c r="B239" s="47" t="s">
        <v>27</v>
      </c>
      <c r="C239" s="7">
        <v>4</v>
      </c>
      <c r="D239" s="7">
        <f t="shared" si="30"/>
        <v>2</v>
      </c>
      <c r="E239" s="14">
        <f t="shared" si="31"/>
        <v>1</v>
      </c>
      <c r="F239" s="47">
        <v>2229</v>
      </c>
      <c r="G239" s="42" t="s">
        <v>106</v>
      </c>
      <c r="H239" s="49">
        <v>41523</v>
      </c>
      <c r="I239" s="10">
        <v>56.62</v>
      </c>
      <c r="J239" s="10">
        <v>8.770000000000039</v>
      </c>
      <c r="K239" s="10">
        <v>15.489226421759165</v>
      </c>
      <c r="L239" s="39">
        <f t="shared" si="27"/>
        <v>41.31999999999998</v>
      </c>
      <c r="M239" s="40">
        <f t="shared" si="28"/>
        <v>0.21224588576960415</v>
      </c>
      <c r="N239" s="22">
        <f t="shared" si="29"/>
        <v>21.224588576960414</v>
      </c>
    </row>
    <row r="240" spans="1:14" ht="15">
      <c r="A240" s="15">
        <v>35</v>
      </c>
      <c r="B240" s="47" t="s">
        <v>27</v>
      </c>
      <c r="C240" s="7">
        <v>4</v>
      </c>
      <c r="D240" s="7">
        <f t="shared" si="30"/>
        <v>2</v>
      </c>
      <c r="E240" s="14">
        <f t="shared" si="31"/>
        <v>1</v>
      </c>
      <c r="F240" s="47">
        <v>2229</v>
      </c>
      <c r="G240" s="42" t="s">
        <v>107</v>
      </c>
      <c r="H240" s="49">
        <v>41523</v>
      </c>
      <c r="I240" s="10">
        <v>125.41</v>
      </c>
      <c r="J240" s="10">
        <v>23.36</v>
      </c>
      <c r="K240" s="10">
        <v>18.626903755681365</v>
      </c>
      <c r="L240" s="39">
        <f t="shared" si="27"/>
        <v>41.31999999999998</v>
      </c>
      <c r="M240" s="40">
        <f t="shared" si="28"/>
        <v>0.565343659244918</v>
      </c>
      <c r="N240" s="22">
        <f t="shared" si="29"/>
        <v>56.5343659244918</v>
      </c>
    </row>
    <row r="241" spans="1:14" ht="15">
      <c r="A241" s="15">
        <v>35</v>
      </c>
      <c r="B241" s="47" t="s">
        <v>27</v>
      </c>
      <c r="C241" s="7">
        <v>4</v>
      </c>
      <c r="D241" s="7">
        <f t="shared" si="30"/>
        <v>2</v>
      </c>
      <c r="E241" s="14">
        <f t="shared" si="31"/>
        <v>1</v>
      </c>
      <c r="F241" s="47">
        <v>2229</v>
      </c>
      <c r="G241" s="42" t="s">
        <v>108</v>
      </c>
      <c r="H241" s="49">
        <v>41523</v>
      </c>
      <c r="I241" s="10">
        <v>11.23</v>
      </c>
      <c r="J241" s="10">
        <v>1.579999999999984</v>
      </c>
      <c r="K241" s="10">
        <v>14.069456812110277</v>
      </c>
      <c r="L241" s="39">
        <f aca="true" t="shared" si="32" ref="L241:L304">SUMPRODUCT(($F$3:$F$1360=F241)*$J$3:$J$1360)</f>
        <v>41.31999999999998</v>
      </c>
      <c r="M241" s="40">
        <f aca="true" t="shared" si="33" ref="M241:M304">J241/L241</f>
        <v>0.038238141335914445</v>
      </c>
      <c r="N241" s="22">
        <f t="shared" si="29"/>
        <v>3.8238141335914446</v>
      </c>
    </row>
    <row r="242" spans="1:14" ht="15">
      <c r="A242" s="15">
        <v>49</v>
      </c>
      <c r="B242" s="47" t="s">
        <v>29</v>
      </c>
      <c r="C242" s="7">
        <v>4</v>
      </c>
      <c r="D242" s="7">
        <f t="shared" si="30"/>
        <v>2</v>
      </c>
      <c r="E242" s="14">
        <f t="shared" si="31"/>
        <v>3</v>
      </c>
      <c r="F242" s="47">
        <v>2231</v>
      </c>
      <c r="G242" s="42" t="s">
        <v>105</v>
      </c>
      <c r="H242" s="49">
        <v>41523</v>
      </c>
      <c r="I242" s="10">
        <v>48.04</v>
      </c>
      <c r="J242" s="10">
        <v>8.090000000000032</v>
      </c>
      <c r="K242" s="10">
        <v>16.840133222314805</v>
      </c>
      <c r="L242" s="39">
        <f t="shared" si="32"/>
        <v>33.38000000000001</v>
      </c>
      <c r="M242" s="40">
        <f t="shared" si="33"/>
        <v>0.24236069502696314</v>
      </c>
      <c r="N242" s="22">
        <f t="shared" si="29"/>
        <v>24.236069502696314</v>
      </c>
    </row>
    <row r="243" spans="1:14" ht="15">
      <c r="A243" s="15">
        <v>49</v>
      </c>
      <c r="B243" s="47" t="s">
        <v>29</v>
      </c>
      <c r="C243" s="7">
        <v>4</v>
      </c>
      <c r="D243" s="7">
        <f t="shared" si="30"/>
        <v>2</v>
      </c>
      <c r="E243" s="14">
        <f t="shared" si="31"/>
        <v>3</v>
      </c>
      <c r="F243" s="47">
        <v>2231</v>
      </c>
      <c r="G243" s="42" t="s">
        <v>106</v>
      </c>
      <c r="H243" s="49">
        <v>41523</v>
      </c>
      <c r="I243" s="10">
        <v>33.96</v>
      </c>
      <c r="J243" s="10">
        <v>4.519999999999982</v>
      </c>
      <c r="K243" s="10">
        <v>13.309776207302656</v>
      </c>
      <c r="L243" s="39">
        <f t="shared" si="32"/>
        <v>33.38000000000001</v>
      </c>
      <c r="M243" s="40">
        <f t="shared" si="33"/>
        <v>0.1354104254044332</v>
      </c>
      <c r="N243" s="22">
        <f t="shared" si="29"/>
        <v>13.541042540443321</v>
      </c>
    </row>
    <row r="244" spans="1:14" ht="15">
      <c r="A244" s="15">
        <v>49</v>
      </c>
      <c r="B244" s="47" t="s">
        <v>29</v>
      </c>
      <c r="C244" s="7">
        <v>4</v>
      </c>
      <c r="D244" s="7">
        <f t="shared" si="30"/>
        <v>2</v>
      </c>
      <c r="E244" s="14">
        <f t="shared" si="31"/>
        <v>3</v>
      </c>
      <c r="F244" s="47">
        <v>2231</v>
      </c>
      <c r="G244" s="42" t="s">
        <v>107</v>
      </c>
      <c r="H244" s="49">
        <v>41523</v>
      </c>
      <c r="I244" s="10">
        <v>132.09</v>
      </c>
      <c r="J244" s="10">
        <v>20.77</v>
      </c>
      <c r="K244" s="10">
        <v>15.72412748883337</v>
      </c>
      <c r="L244" s="39">
        <f t="shared" si="32"/>
        <v>33.38000000000001</v>
      </c>
      <c r="M244" s="40">
        <f t="shared" si="33"/>
        <v>0.6222288795686037</v>
      </c>
      <c r="N244" s="22">
        <f t="shared" si="29"/>
        <v>62.222887956860376</v>
      </c>
    </row>
    <row r="245" spans="1:14" ht="15">
      <c r="A245" s="15">
        <v>5</v>
      </c>
      <c r="B245" s="47" t="s">
        <v>35</v>
      </c>
      <c r="C245" s="7">
        <v>4</v>
      </c>
      <c r="D245" s="7">
        <f t="shared" si="30"/>
        <v>3</v>
      </c>
      <c r="E245" s="14">
        <f t="shared" si="31"/>
        <v>1</v>
      </c>
      <c r="F245" s="47">
        <v>2237</v>
      </c>
      <c r="G245" s="42" t="s">
        <v>105</v>
      </c>
      <c r="H245" s="49">
        <v>41523</v>
      </c>
      <c r="I245" s="10">
        <v>72.92</v>
      </c>
      <c r="J245" s="10">
        <v>13.81</v>
      </c>
      <c r="K245" s="10">
        <v>18.938562808557325</v>
      </c>
      <c r="L245" s="39">
        <f t="shared" si="32"/>
        <v>27.759999999999998</v>
      </c>
      <c r="M245" s="40">
        <f t="shared" si="33"/>
        <v>0.497478386167147</v>
      </c>
      <c r="N245" s="22">
        <f t="shared" si="29"/>
        <v>49.7478386167147</v>
      </c>
    </row>
    <row r="246" spans="1:14" ht="15">
      <c r="A246" s="15">
        <v>5</v>
      </c>
      <c r="B246" s="47" t="s">
        <v>35</v>
      </c>
      <c r="C246" s="7">
        <v>4</v>
      </c>
      <c r="D246" s="7">
        <f t="shared" si="30"/>
        <v>3</v>
      </c>
      <c r="E246" s="14">
        <f t="shared" si="31"/>
        <v>1</v>
      </c>
      <c r="F246" s="47">
        <v>2237</v>
      </c>
      <c r="G246" s="42" t="s">
        <v>106</v>
      </c>
      <c r="H246" s="49">
        <v>41523</v>
      </c>
      <c r="I246" s="10">
        <v>91.53</v>
      </c>
      <c r="J246" s="10">
        <v>13.95</v>
      </c>
      <c r="K246" s="10">
        <v>15.240904621435595</v>
      </c>
      <c r="L246" s="39">
        <f t="shared" si="32"/>
        <v>27.759999999999998</v>
      </c>
      <c r="M246" s="40">
        <f t="shared" si="33"/>
        <v>0.502521613832853</v>
      </c>
      <c r="N246" s="22">
        <f t="shared" si="29"/>
        <v>50.252161383285305</v>
      </c>
    </row>
    <row r="247" spans="1:14" ht="15">
      <c r="A247" s="15">
        <v>20</v>
      </c>
      <c r="B247" s="47" t="s">
        <v>37</v>
      </c>
      <c r="C247" s="7">
        <v>4</v>
      </c>
      <c r="D247" s="7">
        <f t="shared" si="30"/>
        <v>3</v>
      </c>
      <c r="E247" s="14">
        <f t="shared" si="31"/>
        <v>3</v>
      </c>
      <c r="F247" s="47">
        <v>2239</v>
      </c>
      <c r="G247" s="42" t="s">
        <v>105</v>
      </c>
      <c r="H247" s="49">
        <v>41523</v>
      </c>
      <c r="I247" s="10">
        <v>85.93</v>
      </c>
      <c r="J247" s="10">
        <v>15.78</v>
      </c>
      <c r="K247" s="10">
        <v>18.36378447573606</v>
      </c>
      <c r="L247" s="39">
        <f t="shared" si="32"/>
        <v>27.57</v>
      </c>
      <c r="M247" s="40">
        <f t="shared" si="33"/>
        <v>0.5723612622415669</v>
      </c>
      <c r="N247" s="22">
        <f t="shared" si="29"/>
        <v>57.23612622415669</v>
      </c>
    </row>
    <row r="248" spans="1:14" ht="15">
      <c r="A248" s="15">
        <v>20</v>
      </c>
      <c r="B248" s="47" t="s">
        <v>37</v>
      </c>
      <c r="C248" s="7">
        <v>4</v>
      </c>
      <c r="D248" s="7">
        <f t="shared" si="30"/>
        <v>3</v>
      </c>
      <c r="E248" s="14">
        <f t="shared" si="31"/>
        <v>3</v>
      </c>
      <c r="F248" s="47">
        <v>2239</v>
      </c>
      <c r="G248" s="42" t="s">
        <v>106</v>
      </c>
      <c r="H248" s="49">
        <v>41523</v>
      </c>
      <c r="I248" s="10">
        <v>77.39</v>
      </c>
      <c r="J248" s="10">
        <v>11.79</v>
      </c>
      <c r="K248" s="10">
        <v>15.23452642460266</v>
      </c>
      <c r="L248" s="39">
        <f t="shared" si="32"/>
        <v>27.57</v>
      </c>
      <c r="M248" s="40">
        <f t="shared" si="33"/>
        <v>0.42763873775843303</v>
      </c>
      <c r="N248" s="22">
        <f t="shared" si="29"/>
        <v>42.76387377584331</v>
      </c>
    </row>
    <row r="249" spans="1:14" ht="15">
      <c r="A249" s="15">
        <v>33</v>
      </c>
      <c r="B249" s="47" t="s">
        <v>39</v>
      </c>
      <c r="C249" s="7">
        <v>4</v>
      </c>
      <c r="D249" s="7">
        <f t="shared" si="30"/>
        <v>3</v>
      </c>
      <c r="E249" s="14">
        <f t="shared" si="31"/>
        <v>1</v>
      </c>
      <c r="F249" s="47">
        <v>2241</v>
      </c>
      <c r="G249" s="42" t="s">
        <v>105</v>
      </c>
      <c r="H249" s="49">
        <v>41523</v>
      </c>
      <c r="I249" s="10">
        <v>41.41</v>
      </c>
      <c r="J249" s="10">
        <v>7.099999999999966</v>
      </c>
      <c r="K249" s="10">
        <v>17.145617000724382</v>
      </c>
      <c r="L249" s="39">
        <f t="shared" si="32"/>
        <v>33.08999999999998</v>
      </c>
      <c r="M249" s="40">
        <f t="shared" si="33"/>
        <v>0.21456633423995072</v>
      </c>
      <c r="N249" s="22">
        <f t="shared" si="29"/>
        <v>21.456633423995072</v>
      </c>
    </row>
    <row r="250" spans="1:14" ht="15">
      <c r="A250" s="15">
        <v>33</v>
      </c>
      <c r="B250" s="47" t="s">
        <v>39</v>
      </c>
      <c r="C250" s="7">
        <v>4</v>
      </c>
      <c r="D250" s="7">
        <f t="shared" si="30"/>
        <v>3</v>
      </c>
      <c r="E250" s="14">
        <f t="shared" si="31"/>
        <v>1</v>
      </c>
      <c r="F250" s="47">
        <v>2241</v>
      </c>
      <c r="G250" s="42" t="s">
        <v>106</v>
      </c>
      <c r="H250" s="49">
        <v>41523</v>
      </c>
      <c r="I250" s="10">
        <v>73.54</v>
      </c>
      <c r="J250" s="10">
        <v>9.800000000000011</v>
      </c>
      <c r="K250" s="10">
        <v>13.32608104432963</v>
      </c>
      <c r="L250" s="39">
        <f t="shared" si="32"/>
        <v>33.08999999999998</v>
      </c>
      <c r="M250" s="40">
        <f t="shared" si="33"/>
        <v>0.29616198247204645</v>
      </c>
      <c r="N250" s="22">
        <f t="shared" si="29"/>
        <v>29.616198247204643</v>
      </c>
    </row>
    <row r="251" spans="1:14" ht="15">
      <c r="A251" s="15">
        <v>33</v>
      </c>
      <c r="B251" s="47" t="s">
        <v>39</v>
      </c>
      <c r="C251" s="7">
        <v>4</v>
      </c>
      <c r="D251" s="7">
        <f t="shared" si="30"/>
        <v>3</v>
      </c>
      <c r="E251" s="14">
        <f t="shared" si="31"/>
        <v>1</v>
      </c>
      <c r="F251" s="47">
        <v>2241</v>
      </c>
      <c r="G251" s="42" t="s">
        <v>107</v>
      </c>
      <c r="H251" s="49">
        <v>41523</v>
      </c>
      <c r="I251" s="10">
        <v>103.85</v>
      </c>
      <c r="J251" s="10">
        <v>15.26</v>
      </c>
      <c r="K251" s="10">
        <v>14.694270582571017</v>
      </c>
      <c r="L251" s="39">
        <f t="shared" si="32"/>
        <v>33.08999999999998</v>
      </c>
      <c r="M251" s="40">
        <f t="shared" si="33"/>
        <v>0.46116651556361465</v>
      </c>
      <c r="N251" s="22">
        <f t="shared" si="29"/>
        <v>46.11665155636146</v>
      </c>
    </row>
    <row r="252" spans="1:14" ht="15">
      <c r="A252" s="15">
        <v>33</v>
      </c>
      <c r="B252" s="47" t="s">
        <v>39</v>
      </c>
      <c r="C252" s="7">
        <v>4</v>
      </c>
      <c r="D252" s="7">
        <f t="shared" si="30"/>
        <v>3</v>
      </c>
      <c r="E252" s="14">
        <f t="shared" si="31"/>
        <v>1</v>
      </c>
      <c r="F252" s="47">
        <v>2241</v>
      </c>
      <c r="G252" s="42" t="s">
        <v>108</v>
      </c>
      <c r="H252" s="49">
        <v>41523</v>
      </c>
      <c r="I252" s="10">
        <v>5.69</v>
      </c>
      <c r="J252" s="10">
        <v>0.9300000000000068</v>
      </c>
      <c r="K252" s="10">
        <v>16.34446397188061</v>
      </c>
      <c r="L252" s="39">
        <f t="shared" si="32"/>
        <v>33.08999999999998</v>
      </c>
      <c r="M252" s="40">
        <f t="shared" si="33"/>
        <v>0.028105167724388255</v>
      </c>
      <c r="N252" s="22">
        <f t="shared" si="29"/>
        <v>2.8105167724388256</v>
      </c>
    </row>
    <row r="253" spans="1:14" ht="15">
      <c r="A253" s="15">
        <v>48</v>
      </c>
      <c r="B253" s="47" t="s">
        <v>41</v>
      </c>
      <c r="C253" s="7">
        <v>4</v>
      </c>
      <c r="D253" s="7">
        <f t="shared" si="30"/>
        <v>3</v>
      </c>
      <c r="E253" s="14">
        <f t="shared" si="31"/>
        <v>3</v>
      </c>
      <c r="F253" s="47">
        <v>2243</v>
      </c>
      <c r="G253" s="42" t="s">
        <v>105</v>
      </c>
      <c r="H253" s="49">
        <v>41523</v>
      </c>
      <c r="I253" s="10">
        <v>41.59</v>
      </c>
      <c r="J253" s="10">
        <v>7.510000000000048</v>
      </c>
      <c r="K253" s="10">
        <v>18.05722529454207</v>
      </c>
      <c r="L253" s="39">
        <f t="shared" si="32"/>
        <v>33.15000000000007</v>
      </c>
      <c r="M253" s="40">
        <f t="shared" si="33"/>
        <v>0.22654600301659222</v>
      </c>
      <c r="N253" s="22">
        <f t="shared" si="29"/>
        <v>22.654600301659222</v>
      </c>
    </row>
    <row r="254" spans="1:14" ht="15">
      <c r="A254" s="15">
        <v>48</v>
      </c>
      <c r="B254" s="47" t="s">
        <v>41</v>
      </c>
      <c r="C254" s="7">
        <v>4</v>
      </c>
      <c r="D254" s="7">
        <f t="shared" si="30"/>
        <v>3</v>
      </c>
      <c r="E254" s="14">
        <f t="shared" si="31"/>
        <v>3</v>
      </c>
      <c r="F254" s="47">
        <v>2243</v>
      </c>
      <c r="G254" s="42" t="s">
        <v>106</v>
      </c>
      <c r="H254" s="49">
        <v>41523</v>
      </c>
      <c r="I254" s="10">
        <v>72.79</v>
      </c>
      <c r="J254" s="10">
        <v>9.920000000000016</v>
      </c>
      <c r="K254" s="10">
        <v>13.628245638137127</v>
      </c>
      <c r="L254" s="39">
        <f t="shared" si="32"/>
        <v>33.15000000000007</v>
      </c>
      <c r="M254" s="40">
        <f t="shared" si="33"/>
        <v>0.2992458521870285</v>
      </c>
      <c r="N254" s="22">
        <f t="shared" si="29"/>
        <v>29.924585218702852</v>
      </c>
    </row>
    <row r="255" spans="1:14" ht="15">
      <c r="A255" s="15">
        <v>48</v>
      </c>
      <c r="B255" s="47" t="s">
        <v>41</v>
      </c>
      <c r="C255" s="7">
        <v>4</v>
      </c>
      <c r="D255" s="7">
        <f t="shared" si="30"/>
        <v>3</v>
      </c>
      <c r="E255" s="14">
        <f t="shared" si="31"/>
        <v>3</v>
      </c>
      <c r="F255" s="47">
        <v>2243</v>
      </c>
      <c r="G255" s="42" t="s">
        <v>107</v>
      </c>
      <c r="H255" s="49">
        <v>41523</v>
      </c>
      <c r="I255" s="10">
        <v>97.31</v>
      </c>
      <c r="J255" s="10">
        <v>15.29</v>
      </c>
      <c r="K255" s="10">
        <v>15.712670845750692</v>
      </c>
      <c r="L255" s="39">
        <f t="shared" si="32"/>
        <v>33.15000000000007</v>
      </c>
      <c r="M255" s="40">
        <f t="shared" si="33"/>
        <v>0.46123680241327203</v>
      </c>
      <c r="N255" s="22">
        <f t="shared" si="29"/>
        <v>46.1236802413272</v>
      </c>
    </row>
    <row r="256" spans="1:14" ht="15">
      <c r="A256" s="15">
        <v>48</v>
      </c>
      <c r="B256" s="47" t="s">
        <v>41</v>
      </c>
      <c r="C256" s="7">
        <v>4</v>
      </c>
      <c r="D256" s="7">
        <f t="shared" si="30"/>
        <v>3</v>
      </c>
      <c r="E256" s="14">
        <f t="shared" si="31"/>
        <v>3</v>
      </c>
      <c r="F256" s="47">
        <v>2243</v>
      </c>
      <c r="G256" s="42" t="s">
        <v>108</v>
      </c>
      <c r="H256" s="49">
        <v>41523</v>
      </c>
      <c r="I256" s="10">
        <v>2.06</v>
      </c>
      <c r="J256" s="10">
        <v>0.4300000000000068</v>
      </c>
      <c r="K256" s="10">
        <v>20.87378640776732</v>
      </c>
      <c r="L256" s="39">
        <f t="shared" si="32"/>
        <v>33.15000000000007</v>
      </c>
      <c r="M256" s="40">
        <f t="shared" si="33"/>
        <v>0.012971342383107267</v>
      </c>
      <c r="N256" s="22">
        <f t="shared" si="29"/>
        <v>1.2971342383107267</v>
      </c>
    </row>
    <row r="257" spans="1:14" ht="15">
      <c r="A257" s="15">
        <v>4</v>
      </c>
      <c r="B257" s="47" t="s">
        <v>56</v>
      </c>
      <c r="C257" s="7">
        <v>3</v>
      </c>
      <c r="D257" s="7">
        <f t="shared" si="30"/>
        <v>6</v>
      </c>
      <c r="E257" s="14">
        <f t="shared" si="31"/>
        <v>1</v>
      </c>
      <c r="F257" s="47">
        <v>2245</v>
      </c>
      <c r="G257" s="42" t="s">
        <v>105</v>
      </c>
      <c r="H257" s="49">
        <v>41523</v>
      </c>
      <c r="I257" s="10">
        <v>75.33</v>
      </c>
      <c r="J257" s="10">
        <v>13.82</v>
      </c>
      <c r="K257" s="10">
        <v>18.345944510819066</v>
      </c>
      <c r="L257" s="39">
        <f t="shared" si="32"/>
        <v>26.92</v>
      </c>
      <c r="M257" s="40">
        <f t="shared" si="33"/>
        <v>0.513372956909361</v>
      </c>
      <c r="N257" s="22">
        <f t="shared" si="29"/>
        <v>51.3372956909361</v>
      </c>
    </row>
    <row r="258" spans="1:14" ht="15">
      <c r="A258" s="15">
        <v>4</v>
      </c>
      <c r="B258" s="47" t="s">
        <v>56</v>
      </c>
      <c r="C258" s="7">
        <v>3</v>
      </c>
      <c r="D258" s="7">
        <f t="shared" si="30"/>
        <v>6</v>
      </c>
      <c r="E258" s="14">
        <f t="shared" si="31"/>
        <v>1</v>
      </c>
      <c r="F258" s="47">
        <v>2245</v>
      </c>
      <c r="G258" s="42" t="s">
        <v>106</v>
      </c>
      <c r="H258" s="49">
        <v>41523</v>
      </c>
      <c r="I258" s="10">
        <v>82.68</v>
      </c>
      <c r="J258" s="10">
        <v>13.1</v>
      </c>
      <c r="K258" s="10">
        <v>15.844218674407351</v>
      </c>
      <c r="L258" s="39">
        <f t="shared" si="32"/>
        <v>26.92</v>
      </c>
      <c r="M258" s="40">
        <f t="shared" si="33"/>
        <v>0.48662704309063887</v>
      </c>
      <c r="N258" s="22">
        <f t="shared" si="29"/>
        <v>48.66270430906389</v>
      </c>
    </row>
    <row r="259" spans="1:14" ht="15">
      <c r="A259" s="15">
        <v>15</v>
      </c>
      <c r="B259" s="47" t="s">
        <v>58</v>
      </c>
      <c r="C259" s="7">
        <v>3</v>
      </c>
      <c r="D259" s="7">
        <f t="shared" si="30"/>
        <v>6</v>
      </c>
      <c r="E259" s="14">
        <f t="shared" si="31"/>
        <v>3</v>
      </c>
      <c r="F259" s="47">
        <v>2247</v>
      </c>
      <c r="G259" s="42" t="s">
        <v>105</v>
      </c>
      <c r="H259" s="49">
        <v>41523</v>
      </c>
      <c r="I259" s="10">
        <v>107.34</v>
      </c>
      <c r="J259" s="10">
        <v>21.01</v>
      </c>
      <c r="K259" s="10">
        <v>19.57331842742687</v>
      </c>
      <c r="L259" s="39">
        <f t="shared" si="32"/>
        <v>30.599999999999977</v>
      </c>
      <c r="M259" s="40">
        <f t="shared" si="33"/>
        <v>0.686601307189543</v>
      </c>
      <c r="N259" s="22">
        <f aca="true" t="shared" si="34" ref="N259:N322">+J259*100/L259</f>
        <v>68.6601307189543</v>
      </c>
    </row>
    <row r="260" spans="1:14" ht="15">
      <c r="A260" s="15">
        <v>15</v>
      </c>
      <c r="B260" s="47" t="s">
        <v>58</v>
      </c>
      <c r="C260" s="7">
        <v>3</v>
      </c>
      <c r="D260" s="7">
        <f t="shared" si="30"/>
        <v>6</v>
      </c>
      <c r="E260" s="14">
        <f t="shared" si="31"/>
        <v>3</v>
      </c>
      <c r="F260" s="47">
        <v>2247</v>
      </c>
      <c r="G260" s="42" t="s">
        <v>106</v>
      </c>
      <c r="H260" s="49">
        <v>41523</v>
      </c>
      <c r="I260" s="10">
        <v>57.84</v>
      </c>
      <c r="J260" s="10">
        <v>9.589999999999975</v>
      </c>
      <c r="K260" s="10">
        <v>16.580221300138266</v>
      </c>
      <c r="L260" s="39">
        <f t="shared" si="32"/>
        <v>30.599999999999977</v>
      </c>
      <c r="M260" s="40">
        <f t="shared" si="33"/>
        <v>0.31339869281045696</v>
      </c>
      <c r="N260" s="22">
        <f t="shared" si="34"/>
        <v>31.339869281045694</v>
      </c>
    </row>
    <row r="261" spans="1:14" ht="15">
      <c r="A261" s="15">
        <v>32</v>
      </c>
      <c r="B261" s="47" t="s">
        <v>60</v>
      </c>
      <c r="C261" s="7">
        <v>3</v>
      </c>
      <c r="D261" s="7">
        <f t="shared" si="30"/>
        <v>6</v>
      </c>
      <c r="E261" s="14">
        <f t="shared" si="31"/>
        <v>1</v>
      </c>
      <c r="F261" s="47">
        <v>2249</v>
      </c>
      <c r="G261" s="42" t="s">
        <v>105</v>
      </c>
      <c r="H261" s="49">
        <v>41523</v>
      </c>
      <c r="I261" s="10">
        <v>36.15</v>
      </c>
      <c r="J261" s="10">
        <v>6.980000000000018</v>
      </c>
      <c r="K261" s="10">
        <v>19.30843706777322</v>
      </c>
      <c r="L261" s="39">
        <f t="shared" si="32"/>
        <v>46.90000000000006</v>
      </c>
      <c r="M261" s="40">
        <f t="shared" si="33"/>
        <v>0.1488272921108744</v>
      </c>
      <c r="N261" s="22">
        <f t="shared" si="34"/>
        <v>14.882729211087439</v>
      </c>
    </row>
    <row r="262" spans="1:14" ht="15">
      <c r="A262" s="15">
        <v>32</v>
      </c>
      <c r="B262" s="47" t="s">
        <v>60</v>
      </c>
      <c r="C262" s="7">
        <v>3</v>
      </c>
      <c r="D262" s="7">
        <f t="shared" si="30"/>
        <v>6</v>
      </c>
      <c r="E262" s="14">
        <f t="shared" si="31"/>
        <v>1</v>
      </c>
      <c r="F262" s="47">
        <v>2249</v>
      </c>
      <c r="G262" s="42" t="s">
        <v>106</v>
      </c>
      <c r="H262" s="49">
        <v>41523</v>
      </c>
      <c r="I262" s="10">
        <v>38.17</v>
      </c>
      <c r="J262" s="10">
        <v>5.760000000000048</v>
      </c>
      <c r="K262" s="10">
        <v>15.090385119203686</v>
      </c>
      <c r="L262" s="39">
        <f t="shared" si="32"/>
        <v>46.90000000000006</v>
      </c>
      <c r="M262" s="40">
        <f t="shared" si="33"/>
        <v>0.12281449893390277</v>
      </c>
      <c r="N262" s="22">
        <f t="shared" si="34"/>
        <v>12.281449893390278</v>
      </c>
    </row>
    <row r="263" spans="1:14" ht="15">
      <c r="A263" s="15">
        <v>32</v>
      </c>
      <c r="B263" s="47" t="s">
        <v>60</v>
      </c>
      <c r="C263" s="7">
        <v>3</v>
      </c>
      <c r="D263" s="7">
        <f t="shared" si="30"/>
        <v>6</v>
      </c>
      <c r="E263" s="14">
        <f t="shared" si="31"/>
        <v>1</v>
      </c>
      <c r="F263" s="47">
        <v>2249</v>
      </c>
      <c r="G263" s="42" t="s">
        <v>107</v>
      </c>
      <c r="H263" s="49">
        <v>41523</v>
      </c>
      <c r="I263" s="10">
        <v>177.57</v>
      </c>
      <c r="J263" s="10">
        <v>34.16</v>
      </c>
      <c r="K263" s="10">
        <v>19.237483809202</v>
      </c>
      <c r="L263" s="39">
        <f t="shared" si="32"/>
        <v>46.90000000000006</v>
      </c>
      <c r="M263" s="40">
        <f t="shared" si="33"/>
        <v>0.7283582089552229</v>
      </c>
      <c r="N263" s="22">
        <f t="shared" si="34"/>
        <v>72.83582089552228</v>
      </c>
    </row>
    <row r="264" spans="1:14" ht="15">
      <c r="A264" s="15">
        <v>44</v>
      </c>
      <c r="B264" s="47" t="s">
        <v>62</v>
      </c>
      <c r="C264" s="7">
        <v>3</v>
      </c>
      <c r="D264" s="7">
        <f t="shared" si="30"/>
        <v>6</v>
      </c>
      <c r="E264" s="14">
        <f t="shared" si="31"/>
        <v>3</v>
      </c>
      <c r="F264" s="47">
        <v>2251</v>
      </c>
      <c r="G264" s="42" t="s">
        <v>105</v>
      </c>
      <c r="H264" s="49">
        <v>41523</v>
      </c>
      <c r="I264" s="10">
        <v>7.399999999999977</v>
      </c>
      <c r="J264" s="10">
        <v>1.4600000000000364</v>
      </c>
      <c r="K264" s="10">
        <v>19.729729729730284</v>
      </c>
      <c r="L264" s="39">
        <f t="shared" si="32"/>
        <v>56.21000000000005</v>
      </c>
      <c r="M264" s="40">
        <f t="shared" si="33"/>
        <v>0.025974025974026597</v>
      </c>
      <c r="N264" s="22">
        <f t="shared" si="34"/>
        <v>2.59740259740266</v>
      </c>
    </row>
    <row r="265" spans="1:14" ht="15">
      <c r="A265" s="15">
        <v>44</v>
      </c>
      <c r="B265" s="47" t="s">
        <v>62</v>
      </c>
      <c r="C265" s="7">
        <v>3</v>
      </c>
      <c r="D265" s="7">
        <f t="shared" si="30"/>
        <v>6</v>
      </c>
      <c r="E265" s="14">
        <f t="shared" si="31"/>
        <v>3</v>
      </c>
      <c r="F265" s="47">
        <v>2251</v>
      </c>
      <c r="G265" s="42" t="s">
        <v>106</v>
      </c>
      <c r="H265" s="49">
        <v>41523</v>
      </c>
      <c r="I265" s="10">
        <v>15.95</v>
      </c>
      <c r="J265" s="10">
        <v>2.579999999999984</v>
      </c>
      <c r="K265" s="10">
        <v>16.17554858934159</v>
      </c>
      <c r="L265" s="39">
        <f t="shared" si="32"/>
        <v>56.21000000000005</v>
      </c>
      <c r="M265" s="40">
        <f t="shared" si="33"/>
        <v>0.045899306173278455</v>
      </c>
      <c r="N265" s="22">
        <f t="shared" si="34"/>
        <v>4.589930617327846</v>
      </c>
    </row>
    <row r="266" spans="1:14" ht="15">
      <c r="A266" s="15">
        <v>44</v>
      </c>
      <c r="B266" s="47" t="s">
        <v>62</v>
      </c>
      <c r="C266" s="7">
        <v>3</v>
      </c>
      <c r="D266" s="7">
        <f t="shared" si="30"/>
        <v>6</v>
      </c>
      <c r="E266" s="14">
        <f t="shared" si="31"/>
        <v>3</v>
      </c>
      <c r="F266" s="7">
        <v>2251</v>
      </c>
      <c r="G266" s="42" t="s">
        <v>107</v>
      </c>
      <c r="H266" s="49">
        <v>41523</v>
      </c>
      <c r="I266" s="10">
        <v>258.63</v>
      </c>
      <c r="J266" s="10">
        <v>51.45</v>
      </c>
      <c r="K266" s="10">
        <v>19.8932838417817</v>
      </c>
      <c r="L266" s="39">
        <f t="shared" si="32"/>
        <v>56.21000000000005</v>
      </c>
      <c r="M266" s="40">
        <f t="shared" si="33"/>
        <v>0.9153175591531748</v>
      </c>
      <c r="N266" s="22">
        <f t="shared" si="34"/>
        <v>91.53175591531748</v>
      </c>
    </row>
    <row r="267" spans="1:14" ht="15">
      <c r="A267" s="15">
        <v>44</v>
      </c>
      <c r="B267" s="47" t="s">
        <v>62</v>
      </c>
      <c r="C267" s="7">
        <v>3</v>
      </c>
      <c r="D267" s="7">
        <f t="shared" si="30"/>
        <v>6</v>
      </c>
      <c r="E267" s="14">
        <f t="shared" si="31"/>
        <v>3</v>
      </c>
      <c r="F267" s="7">
        <v>2251</v>
      </c>
      <c r="G267" s="42" t="s">
        <v>108</v>
      </c>
      <c r="H267" s="49">
        <v>41523</v>
      </c>
      <c r="I267" s="10">
        <v>4.21999999999997</v>
      </c>
      <c r="J267" s="10">
        <v>0.7200000000000273</v>
      </c>
      <c r="K267" s="10">
        <v>17.06161137440835</v>
      </c>
      <c r="L267" s="39">
        <f t="shared" si="32"/>
        <v>56.21000000000005</v>
      </c>
      <c r="M267" s="40">
        <f t="shared" si="33"/>
        <v>0.012809108699520132</v>
      </c>
      <c r="N267" s="22">
        <f t="shared" si="34"/>
        <v>1.2809108699520133</v>
      </c>
    </row>
    <row r="268" spans="1:14" ht="15">
      <c r="A268" s="15">
        <v>3</v>
      </c>
      <c r="B268" s="47" t="s">
        <v>77</v>
      </c>
      <c r="C268" s="7">
        <v>3</v>
      </c>
      <c r="D268" s="7">
        <f t="shared" si="30"/>
        <v>7</v>
      </c>
      <c r="E268" s="14">
        <f t="shared" si="31"/>
        <v>1</v>
      </c>
      <c r="F268" s="7">
        <v>2257</v>
      </c>
      <c r="G268" s="42" t="s">
        <v>105</v>
      </c>
      <c r="H268" s="49">
        <v>41523</v>
      </c>
      <c r="I268" s="10">
        <v>118.01</v>
      </c>
      <c r="J268" s="10">
        <v>22.94</v>
      </c>
      <c r="K268" s="10">
        <v>19.43903059062791</v>
      </c>
      <c r="L268" s="39">
        <f t="shared" si="32"/>
        <v>31.769999999999985</v>
      </c>
      <c r="M268" s="40">
        <f t="shared" si="33"/>
        <v>0.7220648410450113</v>
      </c>
      <c r="N268" s="22">
        <f t="shared" si="34"/>
        <v>72.20648410450113</v>
      </c>
    </row>
    <row r="269" spans="1:14" ht="15">
      <c r="A269" s="15">
        <v>3</v>
      </c>
      <c r="B269" s="47" t="s">
        <v>77</v>
      </c>
      <c r="C269" s="7">
        <v>3</v>
      </c>
      <c r="D269" s="7">
        <f t="shared" si="30"/>
        <v>7</v>
      </c>
      <c r="E269" s="14">
        <f t="shared" si="31"/>
        <v>1</v>
      </c>
      <c r="F269" s="7">
        <v>2257</v>
      </c>
      <c r="G269" s="42" t="s">
        <v>106</v>
      </c>
      <c r="H269" s="49">
        <v>41523</v>
      </c>
      <c r="I269" s="10">
        <v>54.58</v>
      </c>
      <c r="J269" s="10">
        <v>8.829999999999984</v>
      </c>
      <c r="K269" s="10">
        <v>16.178087211432732</v>
      </c>
      <c r="L269" s="39">
        <f t="shared" si="32"/>
        <v>31.769999999999985</v>
      </c>
      <c r="M269" s="40">
        <f t="shared" si="33"/>
        <v>0.2779351589549886</v>
      </c>
      <c r="N269" s="22">
        <f t="shared" si="34"/>
        <v>27.79351589549886</v>
      </c>
    </row>
    <row r="270" spans="1:14" ht="15">
      <c r="A270" s="15">
        <v>19</v>
      </c>
      <c r="B270" s="47" t="s">
        <v>79</v>
      </c>
      <c r="C270" s="7">
        <v>3</v>
      </c>
      <c r="D270" s="7">
        <f t="shared" si="30"/>
        <v>7</v>
      </c>
      <c r="E270" s="14">
        <f t="shared" si="31"/>
        <v>3</v>
      </c>
      <c r="F270" s="7">
        <v>2259</v>
      </c>
      <c r="G270" s="42" t="s">
        <v>105</v>
      </c>
      <c r="H270" s="49">
        <v>41523</v>
      </c>
      <c r="I270" s="10">
        <v>114.17</v>
      </c>
      <c r="J270" s="10">
        <v>21.36</v>
      </c>
      <c r="K270" s="10">
        <v>18.708942804589647</v>
      </c>
      <c r="L270" s="39">
        <f t="shared" si="32"/>
        <v>30.360000000000056</v>
      </c>
      <c r="M270" s="40">
        <f t="shared" si="33"/>
        <v>0.7035573122529631</v>
      </c>
      <c r="N270" s="22">
        <f t="shared" si="34"/>
        <v>70.35573122529631</v>
      </c>
    </row>
    <row r="271" spans="1:14" ht="15">
      <c r="A271" s="15">
        <v>19</v>
      </c>
      <c r="B271" s="47" t="s">
        <v>79</v>
      </c>
      <c r="C271" s="7">
        <v>3</v>
      </c>
      <c r="D271" s="7">
        <f t="shared" si="30"/>
        <v>7</v>
      </c>
      <c r="E271" s="14">
        <f t="shared" si="31"/>
        <v>3</v>
      </c>
      <c r="F271" s="7">
        <v>2259</v>
      </c>
      <c r="G271" s="42" t="s">
        <v>106</v>
      </c>
      <c r="H271" s="49">
        <v>41523</v>
      </c>
      <c r="I271" s="10">
        <v>53.45</v>
      </c>
      <c r="J271" s="10">
        <v>8.460000000000036</v>
      </c>
      <c r="K271" s="10">
        <v>15.827876520112321</v>
      </c>
      <c r="L271" s="39">
        <f t="shared" si="32"/>
        <v>30.360000000000056</v>
      </c>
      <c r="M271" s="40">
        <f t="shared" si="33"/>
        <v>0.2786561264822141</v>
      </c>
      <c r="N271" s="22">
        <f t="shared" si="34"/>
        <v>27.86561264822141</v>
      </c>
    </row>
    <row r="272" spans="1:14" ht="15">
      <c r="A272" s="15">
        <v>19</v>
      </c>
      <c r="B272" s="47" t="s">
        <v>79</v>
      </c>
      <c r="C272" s="7">
        <v>3</v>
      </c>
      <c r="D272" s="7">
        <f t="shared" si="30"/>
        <v>7</v>
      </c>
      <c r="E272" s="14">
        <f t="shared" si="31"/>
        <v>3</v>
      </c>
      <c r="F272" s="7">
        <v>2259</v>
      </c>
      <c r="G272" s="42" t="s">
        <v>108</v>
      </c>
      <c r="H272" s="49">
        <v>41523</v>
      </c>
      <c r="I272" s="10">
        <v>3</v>
      </c>
      <c r="J272" s="10">
        <v>0.5400000000000205</v>
      </c>
      <c r="K272" s="10">
        <v>18.000000000000682</v>
      </c>
      <c r="L272" s="39">
        <f t="shared" si="32"/>
        <v>30.360000000000056</v>
      </c>
      <c r="M272" s="40">
        <f t="shared" si="33"/>
        <v>0.017786561264822774</v>
      </c>
      <c r="N272" s="22">
        <f t="shared" si="34"/>
        <v>1.7786561264822776</v>
      </c>
    </row>
    <row r="273" spans="1:14" ht="15">
      <c r="A273" s="15">
        <v>30</v>
      </c>
      <c r="B273" s="47" t="s">
        <v>81</v>
      </c>
      <c r="C273" s="7">
        <v>3</v>
      </c>
      <c r="D273" s="7">
        <f t="shared" si="30"/>
        <v>7</v>
      </c>
      <c r="E273" s="14">
        <f t="shared" si="31"/>
        <v>1</v>
      </c>
      <c r="F273" s="7">
        <v>2261</v>
      </c>
      <c r="G273" s="42" t="s">
        <v>105</v>
      </c>
      <c r="H273" s="49">
        <v>41523</v>
      </c>
      <c r="I273" s="10">
        <v>24.34</v>
      </c>
      <c r="J273" s="10">
        <v>4.37</v>
      </c>
      <c r="K273" s="10">
        <v>17.953985209531638</v>
      </c>
      <c r="L273" s="39">
        <f t="shared" si="32"/>
        <v>41.54999999999997</v>
      </c>
      <c r="M273" s="40">
        <f t="shared" si="33"/>
        <v>0.10517448856799046</v>
      </c>
      <c r="N273" s="22">
        <f>+J273*100/L273</f>
        <v>10.517448856799046</v>
      </c>
    </row>
    <row r="274" spans="1:14" ht="15">
      <c r="A274" s="15">
        <v>30</v>
      </c>
      <c r="B274" s="47" t="s">
        <v>81</v>
      </c>
      <c r="C274" s="7">
        <v>3</v>
      </c>
      <c r="D274" s="7">
        <f t="shared" si="30"/>
        <v>7</v>
      </c>
      <c r="E274" s="14">
        <f t="shared" si="31"/>
        <v>1</v>
      </c>
      <c r="F274" s="7">
        <v>2261</v>
      </c>
      <c r="G274" s="42" t="s">
        <v>106</v>
      </c>
      <c r="H274" s="49">
        <v>41523</v>
      </c>
      <c r="I274" s="10">
        <v>33.2</v>
      </c>
      <c r="J274" s="10">
        <v>5.139999999999986</v>
      </c>
      <c r="K274" s="10">
        <v>15.481927710843332</v>
      </c>
      <c r="L274" s="39">
        <f t="shared" si="32"/>
        <v>41.54999999999997</v>
      </c>
      <c r="M274" s="40">
        <f t="shared" si="33"/>
        <v>0.12370637785800218</v>
      </c>
      <c r="N274" s="22">
        <f t="shared" si="34"/>
        <v>12.370637785800216</v>
      </c>
    </row>
    <row r="275" spans="1:14" ht="15">
      <c r="A275" s="15">
        <v>30</v>
      </c>
      <c r="B275" s="47" t="s">
        <v>81</v>
      </c>
      <c r="C275" s="7">
        <v>3</v>
      </c>
      <c r="D275" s="7">
        <f t="shared" si="30"/>
        <v>7</v>
      </c>
      <c r="E275" s="14">
        <f t="shared" si="31"/>
        <v>1</v>
      </c>
      <c r="F275" s="7">
        <v>2261</v>
      </c>
      <c r="G275" s="42" t="s">
        <v>107</v>
      </c>
      <c r="H275" s="49">
        <v>41523</v>
      </c>
      <c r="I275" s="10">
        <v>187</v>
      </c>
      <c r="J275" s="10">
        <v>31.71</v>
      </c>
      <c r="K275" s="10">
        <v>16.9572192513369</v>
      </c>
      <c r="L275" s="39">
        <f t="shared" si="32"/>
        <v>41.54999999999997</v>
      </c>
      <c r="M275" s="40">
        <f t="shared" si="33"/>
        <v>0.7631768953068598</v>
      </c>
      <c r="N275" s="22">
        <f t="shared" si="34"/>
        <v>76.31768953068598</v>
      </c>
    </row>
    <row r="276" spans="1:14" ht="15">
      <c r="A276" s="15">
        <v>30</v>
      </c>
      <c r="B276" s="47" t="s">
        <v>81</v>
      </c>
      <c r="C276" s="7">
        <v>3</v>
      </c>
      <c r="D276" s="7">
        <f t="shared" si="30"/>
        <v>7</v>
      </c>
      <c r="E276" s="14">
        <f t="shared" si="31"/>
        <v>1</v>
      </c>
      <c r="F276" s="7">
        <v>2261</v>
      </c>
      <c r="G276" s="42" t="s">
        <v>108</v>
      </c>
      <c r="H276" s="49">
        <v>41523</v>
      </c>
      <c r="I276" s="10">
        <v>1.2300000000000182</v>
      </c>
      <c r="J276" s="10">
        <v>0.3299999999999841</v>
      </c>
      <c r="K276" s="10">
        <v>26.829268292681235</v>
      </c>
      <c r="L276" s="39">
        <f t="shared" si="32"/>
        <v>41.54999999999997</v>
      </c>
      <c r="M276" s="40">
        <f t="shared" si="33"/>
        <v>0.007942238267147638</v>
      </c>
      <c r="N276" s="22">
        <f t="shared" si="34"/>
        <v>0.7942238267147638</v>
      </c>
    </row>
    <row r="277" spans="1:16" ht="15">
      <c r="A277" s="15">
        <v>43</v>
      </c>
      <c r="B277" s="47" t="s">
        <v>83</v>
      </c>
      <c r="C277" s="7">
        <v>3</v>
      </c>
      <c r="D277" s="7">
        <f t="shared" si="30"/>
        <v>7</v>
      </c>
      <c r="E277" s="14">
        <f t="shared" si="31"/>
        <v>3</v>
      </c>
      <c r="F277" s="7">
        <v>2263</v>
      </c>
      <c r="G277" s="42" t="s">
        <v>105</v>
      </c>
      <c r="H277" s="49">
        <v>41523</v>
      </c>
      <c r="I277" s="10">
        <v>22.81</v>
      </c>
      <c r="J277" s="10">
        <v>3.9699999999999704</v>
      </c>
      <c r="K277" s="10">
        <v>17.404647084611884</v>
      </c>
      <c r="L277" s="39">
        <f t="shared" si="32"/>
        <v>46.30999999999996</v>
      </c>
      <c r="M277" s="40">
        <f t="shared" si="33"/>
        <v>0.0857266249190234</v>
      </c>
      <c r="N277" s="22">
        <f t="shared" si="34"/>
        <v>8.57266249190234</v>
      </c>
      <c r="P277" s="21"/>
    </row>
    <row r="278" spans="1:14" ht="15">
      <c r="A278" s="15">
        <v>43</v>
      </c>
      <c r="B278" s="47" t="s">
        <v>83</v>
      </c>
      <c r="C278" s="7">
        <v>3</v>
      </c>
      <c r="D278" s="7">
        <f t="shared" si="30"/>
        <v>7</v>
      </c>
      <c r="E278" s="14">
        <f t="shared" si="31"/>
        <v>3</v>
      </c>
      <c r="F278" s="47">
        <v>2263</v>
      </c>
      <c r="G278" s="42" t="s">
        <v>106</v>
      </c>
      <c r="H278" s="49">
        <v>41523</v>
      </c>
      <c r="I278" s="10">
        <v>28.26</v>
      </c>
      <c r="J278" s="10">
        <v>3.69</v>
      </c>
      <c r="K278" s="10">
        <v>13.05732484076433</v>
      </c>
      <c r="L278" s="39">
        <f t="shared" si="32"/>
        <v>46.30999999999996</v>
      </c>
      <c r="M278" s="40">
        <f t="shared" si="33"/>
        <v>0.07968041459727927</v>
      </c>
      <c r="N278" s="22">
        <f t="shared" si="34"/>
        <v>7.968041459727927</v>
      </c>
    </row>
    <row r="279" spans="1:14" ht="15">
      <c r="A279" s="15">
        <v>43</v>
      </c>
      <c r="B279" s="47" t="s">
        <v>83</v>
      </c>
      <c r="C279" s="7">
        <v>3</v>
      </c>
      <c r="D279" s="7">
        <f t="shared" si="30"/>
        <v>7</v>
      </c>
      <c r="E279" s="14">
        <f t="shared" si="31"/>
        <v>3</v>
      </c>
      <c r="F279" s="47">
        <v>2263</v>
      </c>
      <c r="G279" s="42" t="s">
        <v>107</v>
      </c>
      <c r="H279" s="49">
        <v>41523</v>
      </c>
      <c r="I279" s="10">
        <v>249.73</v>
      </c>
      <c r="J279" s="10">
        <v>38.45</v>
      </c>
      <c r="K279" s="10">
        <v>15.396628358627321</v>
      </c>
      <c r="L279" s="39">
        <f t="shared" si="32"/>
        <v>46.30999999999996</v>
      </c>
      <c r="M279" s="40">
        <f t="shared" si="33"/>
        <v>0.8302742388253085</v>
      </c>
      <c r="N279" s="22">
        <f t="shared" si="34"/>
        <v>83.02742388253085</v>
      </c>
    </row>
    <row r="280" spans="1:14" ht="15">
      <c r="A280" s="15">
        <v>43</v>
      </c>
      <c r="B280" s="47" t="s">
        <v>83</v>
      </c>
      <c r="C280" s="7">
        <v>3</v>
      </c>
      <c r="D280" s="7">
        <f t="shared" si="30"/>
        <v>7</v>
      </c>
      <c r="E280" s="14">
        <f t="shared" si="31"/>
        <v>3</v>
      </c>
      <c r="F280" s="47">
        <v>2263</v>
      </c>
      <c r="G280" s="42" t="s">
        <v>108</v>
      </c>
      <c r="H280" s="49">
        <v>41523</v>
      </c>
      <c r="I280" s="10">
        <v>0.6200000000000045</v>
      </c>
      <c r="J280" s="10">
        <v>0.19999999999998863</v>
      </c>
      <c r="K280" s="10">
        <v>32.258064516126964</v>
      </c>
      <c r="L280" s="39">
        <f t="shared" si="32"/>
        <v>46.30999999999996</v>
      </c>
      <c r="M280" s="40">
        <f t="shared" si="33"/>
        <v>0.004318721658388875</v>
      </c>
      <c r="N280" s="22">
        <f t="shared" si="34"/>
        <v>0.4318721658388875</v>
      </c>
    </row>
    <row r="281" spans="1:14" ht="15">
      <c r="A281" s="15"/>
      <c r="B281" s="47"/>
      <c r="C281" s="7"/>
      <c r="D281" s="7">
        <f t="shared" si="30"/>
      </c>
      <c r="E281" s="14">
        <f t="shared" si="31"/>
      </c>
      <c r="F281" s="47"/>
      <c r="G281" s="42"/>
      <c r="H281" s="49"/>
      <c r="I281" s="10"/>
      <c r="J281" s="10"/>
      <c r="K281" s="10"/>
      <c r="L281" s="39"/>
      <c r="M281" s="40"/>
      <c r="N281" s="22"/>
    </row>
    <row r="282" spans="1:14" ht="15">
      <c r="A282" s="15">
        <v>6</v>
      </c>
      <c r="B282" s="47" t="s">
        <v>43</v>
      </c>
      <c r="C282" s="7">
        <v>4</v>
      </c>
      <c r="D282" s="7">
        <f t="shared" si="30"/>
        <v>4</v>
      </c>
      <c r="E282" s="14">
        <f t="shared" si="31"/>
        <v>1</v>
      </c>
      <c r="F282" s="47">
        <v>2265</v>
      </c>
      <c r="G282" s="42" t="s">
        <v>105</v>
      </c>
      <c r="H282" s="49">
        <v>41528</v>
      </c>
      <c r="I282" s="10">
        <v>86.27</v>
      </c>
      <c r="J282" s="10">
        <v>15.96</v>
      </c>
      <c r="K282" s="10">
        <v>18.500057957575056</v>
      </c>
      <c r="L282" s="39">
        <f t="shared" si="32"/>
        <v>28.879999999999995</v>
      </c>
      <c r="M282" s="40">
        <f t="shared" si="33"/>
        <v>0.5526315789473686</v>
      </c>
      <c r="N282" s="22">
        <f t="shared" si="34"/>
        <v>55.26315789473685</v>
      </c>
    </row>
    <row r="283" spans="1:14" ht="15">
      <c r="A283" s="15">
        <v>6</v>
      </c>
      <c r="B283" s="47" t="s">
        <v>43</v>
      </c>
      <c r="C283" s="7">
        <v>4</v>
      </c>
      <c r="D283" s="7">
        <f t="shared" si="30"/>
        <v>4</v>
      </c>
      <c r="E283" s="14">
        <f t="shared" si="31"/>
        <v>1</v>
      </c>
      <c r="F283" s="47">
        <v>2265</v>
      </c>
      <c r="G283" s="42" t="s">
        <v>106</v>
      </c>
      <c r="H283" s="49">
        <v>41528</v>
      </c>
      <c r="I283" s="10">
        <v>79.79</v>
      </c>
      <c r="J283" s="10">
        <v>12.6</v>
      </c>
      <c r="K283" s="10">
        <v>15.791452562977815</v>
      </c>
      <c r="L283" s="39">
        <f t="shared" si="32"/>
        <v>28.879999999999995</v>
      </c>
      <c r="M283" s="40">
        <f t="shared" si="33"/>
        <v>0.43628808864265933</v>
      </c>
      <c r="N283" s="22">
        <f t="shared" si="34"/>
        <v>43.628808864265935</v>
      </c>
    </row>
    <row r="284" spans="1:14" ht="15">
      <c r="A284" s="15">
        <v>6</v>
      </c>
      <c r="B284" s="47" t="s">
        <v>43</v>
      </c>
      <c r="C284" s="7">
        <v>4</v>
      </c>
      <c r="D284" s="7">
        <f t="shared" si="30"/>
        <v>4</v>
      </c>
      <c r="E284" s="14">
        <f t="shared" si="31"/>
        <v>1</v>
      </c>
      <c r="F284" s="47">
        <v>2265</v>
      </c>
      <c r="G284" s="42" t="s">
        <v>108</v>
      </c>
      <c r="H284" s="49">
        <v>41528</v>
      </c>
      <c r="I284" s="10">
        <v>1.3599999999999568</v>
      </c>
      <c r="J284" s="10">
        <v>0.3199999999999932</v>
      </c>
      <c r="K284" s="10">
        <v>23.52941176470613</v>
      </c>
      <c r="L284" s="39">
        <f t="shared" si="32"/>
        <v>28.879999999999995</v>
      </c>
      <c r="M284" s="40">
        <f t="shared" si="33"/>
        <v>0.011080332409972065</v>
      </c>
      <c r="N284" s="22">
        <f t="shared" si="34"/>
        <v>1.1080332409972065</v>
      </c>
    </row>
    <row r="285" spans="1:14" ht="15">
      <c r="A285" s="15">
        <v>18</v>
      </c>
      <c r="B285" s="47" t="s">
        <v>46</v>
      </c>
      <c r="C285" s="7">
        <v>4</v>
      </c>
      <c r="D285" s="7">
        <f t="shared" si="30"/>
        <v>4</v>
      </c>
      <c r="E285" s="14">
        <f t="shared" si="31"/>
        <v>3</v>
      </c>
      <c r="F285" s="47">
        <v>2267</v>
      </c>
      <c r="G285" s="42" t="s">
        <v>105</v>
      </c>
      <c r="H285" s="49">
        <v>41528</v>
      </c>
      <c r="I285" s="10">
        <v>86.4</v>
      </c>
      <c r="J285" s="10">
        <v>15.46</v>
      </c>
      <c r="K285" s="10">
        <v>17.89351851851852</v>
      </c>
      <c r="L285" s="39">
        <f t="shared" si="32"/>
        <v>28.530000000000012</v>
      </c>
      <c r="M285" s="40">
        <f t="shared" si="33"/>
        <v>0.5418857343147562</v>
      </c>
      <c r="N285" s="22">
        <f t="shared" si="34"/>
        <v>54.18857343147562</v>
      </c>
    </row>
    <row r="286" spans="1:14" ht="15">
      <c r="A286" s="15">
        <v>18</v>
      </c>
      <c r="B286" s="47" t="s">
        <v>46</v>
      </c>
      <c r="C286" s="7">
        <v>4</v>
      </c>
      <c r="D286" s="7">
        <f t="shared" si="30"/>
        <v>4</v>
      </c>
      <c r="E286" s="14">
        <f t="shared" si="31"/>
        <v>3</v>
      </c>
      <c r="F286" s="47">
        <v>2267</v>
      </c>
      <c r="G286" s="42" t="s">
        <v>106</v>
      </c>
      <c r="H286" s="49">
        <v>41528</v>
      </c>
      <c r="I286" s="10">
        <v>78.29</v>
      </c>
      <c r="J286" s="10">
        <v>12.27</v>
      </c>
      <c r="K286" s="10">
        <v>15.672499680674415</v>
      </c>
      <c r="L286" s="39">
        <f t="shared" si="32"/>
        <v>28.530000000000012</v>
      </c>
      <c r="M286" s="40">
        <f t="shared" si="33"/>
        <v>0.430073606729758</v>
      </c>
      <c r="N286" s="22">
        <f t="shared" si="34"/>
        <v>43.0073606729758</v>
      </c>
    </row>
    <row r="287" spans="1:14" ht="15">
      <c r="A287" s="15">
        <v>18</v>
      </c>
      <c r="B287" s="47" t="s">
        <v>46</v>
      </c>
      <c r="C287" s="7">
        <v>4</v>
      </c>
      <c r="D287" s="7">
        <f t="shared" si="30"/>
        <v>4</v>
      </c>
      <c r="E287" s="14">
        <f t="shared" si="31"/>
        <v>3</v>
      </c>
      <c r="F287" s="47">
        <v>2267</v>
      </c>
      <c r="G287" s="42" t="s">
        <v>108</v>
      </c>
      <c r="H287" s="49">
        <v>41528</v>
      </c>
      <c r="I287" s="10">
        <v>4.479999999999961</v>
      </c>
      <c r="J287" s="10">
        <v>0.8000000000000114</v>
      </c>
      <c r="K287" s="10">
        <v>17.857142857143266</v>
      </c>
      <c r="L287" s="39">
        <f t="shared" si="32"/>
        <v>28.530000000000012</v>
      </c>
      <c r="M287" s="40">
        <f t="shared" si="33"/>
        <v>0.02804065895548584</v>
      </c>
      <c r="N287" s="22">
        <f t="shared" si="34"/>
        <v>2.804065895548584</v>
      </c>
    </row>
    <row r="288" spans="1:14" ht="15">
      <c r="A288" s="15">
        <v>31</v>
      </c>
      <c r="B288" s="47" t="s">
        <v>48</v>
      </c>
      <c r="C288" s="7">
        <v>4</v>
      </c>
      <c r="D288" s="7">
        <f t="shared" si="30"/>
        <v>4</v>
      </c>
      <c r="E288" s="14">
        <f t="shared" si="31"/>
        <v>1</v>
      </c>
      <c r="F288" s="47">
        <v>2269</v>
      </c>
      <c r="G288" s="42" t="s">
        <v>105</v>
      </c>
      <c r="H288" s="49">
        <v>41528</v>
      </c>
      <c r="I288" s="10">
        <v>53.04</v>
      </c>
      <c r="J288" s="10">
        <v>8.88</v>
      </c>
      <c r="K288" s="10">
        <v>16.742081447963802</v>
      </c>
      <c r="L288" s="39">
        <f t="shared" si="32"/>
        <v>34.630000000000024</v>
      </c>
      <c r="M288" s="40">
        <f t="shared" si="33"/>
        <v>0.256425064972567</v>
      </c>
      <c r="N288" s="22">
        <f t="shared" si="34"/>
        <v>25.6425064972567</v>
      </c>
    </row>
    <row r="289" spans="1:14" ht="15">
      <c r="A289" s="15">
        <v>31</v>
      </c>
      <c r="B289" s="47" t="s">
        <v>48</v>
      </c>
      <c r="C289" s="7">
        <v>4</v>
      </c>
      <c r="D289" s="7">
        <f t="shared" si="30"/>
        <v>4</v>
      </c>
      <c r="E289" s="14">
        <f t="shared" si="31"/>
        <v>1</v>
      </c>
      <c r="F289" s="47">
        <v>2269</v>
      </c>
      <c r="G289" s="42" t="s">
        <v>106</v>
      </c>
      <c r="H289" s="49">
        <v>41528</v>
      </c>
      <c r="I289" s="10">
        <v>47.33</v>
      </c>
      <c r="J289" s="10">
        <v>6.94</v>
      </c>
      <c r="K289" s="10">
        <v>14.66300443693218</v>
      </c>
      <c r="L289" s="39">
        <f t="shared" si="32"/>
        <v>34.630000000000024</v>
      </c>
      <c r="M289" s="40">
        <f t="shared" si="33"/>
        <v>0.20040427375108275</v>
      </c>
      <c r="N289" s="22">
        <f t="shared" si="34"/>
        <v>20.040427375108273</v>
      </c>
    </row>
    <row r="290" spans="1:14" ht="15">
      <c r="A290" s="15">
        <v>31</v>
      </c>
      <c r="B290" s="47" t="s">
        <v>48</v>
      </c>
      <c r="C290" s="7">
        <v>4</v>
      </c>
      <c r="D290" s="7">
        <f t="shared" si="30"/>
        <v>4</v>
      </c>
      <c r="E290" s="14">
        <f t="shared" si="31"/>
        <v>1</v>
      </c>
      <c r="F290" s="47">
        <v>2269</v>
      </c>
      <c r="G290" s="42" t="s">
        <v>107</v>
      </c>
      <c r="H290" s="49">
        <v>41528</v>
      </c>
      <c r="I290" s="10">
        <v>111.92</v>
      </c>
      <c r="J290" s="10">
        <v>17.84</v>
      </c>
      <c r="K290" s="10">
        <v>15.939957112223016</v>
      </c>
      <c r="L290" s="39">
        <f t="shared" si="32"/>
        <v>34.630000000000024</v>
      </c>
      <c r="M290" s="40">
        <f t="shared" si="33"/>
        <v>0.5151602656656075</v>
      </c>
      <c r="N290" s="22">
        <f t="shared" si="34"/>
        <v>51.51602656656075</v>
      </c>
    </row>
    <row r="291" spans="1:14" ht="15">
      <c r="A291" s="15">
        <v>31</v>
      </c>
      <c r="B291" s="47" t="s">
        <v>48</v>
      </c>
      <c r="C291" s="7">
        <v>4</v>
      </c>
      <c r="D291" s="7">
        <f t="shared" si="30"/>
        <v>4</v>
      </c>
      <c r="E291" s="14">
        <f t="shared" si="31"/>
        <v>1</v>
      </c>
      <c r="F291" s="47">
        <v>2269</v>
      </c>
      <c r="G291" s="42" t="s">
        <v>108</v>
      </c>
      <c r="H291" s="49">
        <v>41528</v>
      </c>
      <c r="I291" s="10">
        <v>6.44</v>
      </c>
      <c r="J291" s="10">
        <v>0.9700000000000273</v>
      </c>
      <c r="K291" s="10">
        <v>15.062111801242658</v>
      </c>
      <c r="L291" s="39">
        <f t="shared" si="32"/>
        <v>34.630000000000024</v>
      </c>
      <c r="M291" s="40">
        <f t="shared" si="33"/>
        <v>0.0280103956107429</v>
      </c>
      <c r="N291" s="22">
        <f t="shared" si="34"/>
        <v>2.80103956107429</v>
      </c>
    </row>
    <row r="292" spans="1:14" ht="15">
      <c r="A292" s="15">
        <v>46</v>
      </c>
      <c r="B292" s="47" t="s">
        <v>50</v>
      </c>
      <c r="C292" s="7">
        <v>4</v>
      </c>
      <c r="D292" s="7">
        <f t="shared" si="30"/>
        <v>4</v>
      </c>
      <c r="E292" s="14">
        <f t="shared" si="31"/>
        <v>3</v>
      </c>
      <c r="F292" s="47">
        <v>2271</v>
      </c>
      <c r="G292" s="42" t="s">
        <v>105</v>
      </c>
      <c r="H292" s="49">
        <v>41528</v>
      </c>
      <c r="I292" s="10">
        <v>36.64</v>
      </c>
      <c r="J292" s="10">
        <v>6.230000000000018</v>
      </c>
      <c r="K292" s="10">
        <v>17.003275109170353</v>
      </c>
      <c r="L292" s="39">
        <f t="shared" si="32"/>
        <v>34.31000000000003</v>
      </c>
      <c r="M292" s="40">
        <f t="shared" si="33"/>
        <v>0.181579714368989</v>
      </c>
      <c r="N292" s="22">
        <f t="shared" si="34"/>
        <v>18.1579714368989</v>
      </c>
    </row>
    <row r="293" spans="1:14" ht="15">
      <c r="A293" s="15">
        <v>46</v>
      </c>
      <c r="B293" s="47" t="s">
        <v>50</v>
      </c>
      <c r="C293" s="7">
        <v>4</v>
      </c>
      <c r="D293" s="7">
        <f t="shared" si="30"/>
        <v>4</v>
      </c>
      <c r="E293" s="14">
        <f t="shared" si="31"/>
        <v>3</v>
      </c>
      <c r="F293" s="47">
        <v>2271</v>
      </c>
      <c r="G293" s="42" t="s">
        <v>106</v>
      </c>
      <c r="H293" s="49">
        <v>41528</v>
      </c>
      <c r="I293" s="10">
        <v>68.8</v>
      </c>
      <c r="J293" s="10">
        <v>9.569999999999993</v>
      </c>
      <c r="K293" s="10">
        <v>13.909883720930225</v>
      </c>
      <c r="L293" s="39">
        <f t="shared" si="32"/>
        <v>34.31000000000003</v>
      </c>
      <c r="M293" s="40">
        <f t="shared" si="33"/>
        <v>0.2789274264062951</v>
      </c>
      <c r="N293" s="22">
        <f t="shared" si="34"/>
        <v>27.89274264062951</v>
      </c>
    </row>
    <row r="294" spans="1:14" ht="15">
      <c r="A294" s="15">
        <v>46</v>
      </c>
      <c r="B294" s="47" t="s">
        <v>50</v>
      </c>
      <c r="C294" s="7">
        <v>4</v>
      </c>
      <c r="D294" s="7">
        <f aca="true" t="shared" si="35" ref="D294:D357">IF(B294&lt;&gt;"",VALUE(MID(B294,2,1)),"")</f>
        <v>4</v>
      </c>
      <c r="E294" s="14">
        <f aca="true" t="shared" si="36" ref="E294:E357">IF(C294&lt;&gt;"",VALUE(RIGHT(B294,1)),"")</f>
        <v>3</v>
      </c>
      <c r="F294" s="47">
        <v>2271</v>
      </c>
      <c r="G294" s="42" t="s">
        <v>107</v>
      </c>
      <c r="H294" s="49">
        <v>41528</v>
      </c>
      <c r="I294" s="10">
        <v>114.46</v>
      </c>
      <c r="J294" s="10">
        <v>18.09</v>
      </c>
      <c r="K294" s="10">
        <v>15.8046479119343</v>
      </c>
      <c r="L294" s="39">
        <f t="shared" si="32"/>
        <v>34.31000000000003</v>
      </c>
      <c r="M294" s="40">
        <f t="shared" si="33"/>
        <v>0.5272515301661318</v>
      </c>
      <c r="N294" s="22">
        <f t="shared" si="34"/>
        <v>52.725153016613184</v>
      </c>
    </row>
    <row r="295" spans="1:14" ht="15">
      <c r="A295" s="15">
        <v>46</v>
      </c>
      <c r="B295" s="47" t="s">
        <v>50</v>
      </c>
      <c r="C295" s="7">
        <v>4</v>
      </c>
      <c r="D295" s="7">
        <f t="shared" si="35"/>
        <v>4</v>
      </c>
      <c r="E295" s="14">
        <f t="shared" si="36"/>
        <v>3</v>
      </c>
      <c r="F295" s="47">
        <v>2271</v>
      </c>
      <c r="G295" s="42" t="s">
        <v>108</v>
      </c>
      <c r="H295" s="49">
        <v>41528</v>
      </c>
      <c r="I295" s="10">
        <v>2.410000000000025</v>
      </c>
      <c r="J295" s="10">
        <v>0.4200000000000159</v>
      </c>
      <c r="K295" s="10">
        <v>17.42738589211666</v>
      </c>
      <c r="L295" s="39">
        <f t="shared" si="32"/>
        <v>34.31000000000003</v>
      </c>
      <c r="M295" s="40">
        <f t="shared" si="33"/>
        <v>0.012241329058583956</v>
      </c>
      <c r="N295" s="22">
        <f t="shared" si="34"/>
        <v>1.2241329058583956</v>
      </c>
    </row>
    <row r="296" spans="1:14" ht="15">
      <c r="A296" s="15"/>
      <c r="B296" s="47"/>
      <c r="C296" s="7"/>
      <c r="D296" s="7">
        <f t="shared" si="35"/>
      </c>
      <c r="E296" s="14">
        <f t="shared" si="36"/>
      </c>
      <c r="F296" s="47"/>
      <c r="G296" s="42"/>
      <c r="H296" s="49"/>
      <c r="I296" s="10"/>
      <c r="J296" s="10"/>
      <c r="K296" s="10"/>
      <c r="L296" s="39"/>
      <c r="M296" s="40"/>
      <c r="N296" s="22"/>
    </row>
    <row r="297" spans="1:14" ht="15">
      <c r="A297" s="15">
        <v>2</v>
      </c>
      <c r="B297" s="47" t="s">
        <v>68</v>
      </c>
      <c r="C297" s="7">
        <v>4</v>
      </c>
      <c r="D297" s="7">
        <f t="shared" si="35"/>
        <v>5</v>
      </c>
      <c r="E297" s="14">
        <f t="shared" si="36"/>
        <v>1</v>
      </c>
      <c r="F297" s="7">
        <v>2277</v>
      </c>
      <c r="G297" s="42" t="s">
        <v>105</v>
      </c>
      <c r="H297" s="49">
        <v>41535</v>
      </c>
      <c r="I297" s="10">
        <v>83.16</v>
      </c>
      <c r="J297" s="10">
        <v>14.56</v>
      </c>
      <c r="K297" s="10">
        <v>17.50841750841751</v>
      </c>
      <c r="L297" s="39">
        <f t="shared" si="32"/>
        <v>20.569999999999993</v>
      </c>
      <c r="M297" s="40">
        <f t="shared" si="33"/>
        <v>0.7078269324258631</v>
      </c>
      <c r="N297" s="22">
        <f t="shared" si="34"/>
        <v>70.78269324258632</v>
      </c>
    </row>
    <row r="298" spans="1:14" ht="15">
      <c r="A298" s="15">
        <v>2</v>
      </c>
      <c r="B298" s="47" t="s">
        <v>68</v>
      </c>
      <c r="C298" s="7">
        <v>4</v>
      </c>
      <c r="D298" s="7">
        <f t="shared" si="35"/>
        <v>5</v>
      </c>
      <c r="E298" s="14">
        <f t="shared" si="36"/>
        <v>1</v>
      </c>
      <c r="F298" s="7">
        <v>2277</v>
      </c>
      <c r="G298" s="42" t="s">
        <v>106</v>
      </c>
      <c r="H298" s="49">
        <v>41535</v>
      </c>
      <c r="I298" s="10">
        <v>39.35</v>
      </c>
      <c r="J298" s="10">
        <v>6.009999999999991</v>
      </c>
      <c r="K298" s="10">
        <v>15.273189326556519</v>
      </c>
      <c r="L298" s="39">
        <f t="shared" si="32"/>
        <v>20.569999999999993</v>
      </c>
      <c r="M298" s="40">
        <f t="shared" si="33"/>
        <v>0.29217306757413675</v>
      </c>
      <c r="N298" s="22">
        <f t="shared" si="34"/>
        <v>29.217306757413674</v>
      </c>
    </row>
    <row r="299" spans="1:14" ht="15">
      <c r="A299" s="15">
        <v>17</v>
      </c>
      <c r="B299" s="47" t="s">
        <v>71</v>
      </c>
      <c r="C299" s="7">
        <v>4</v>
      </c>
      <c r="D299" s="7">
        <f t="shared" si="35"/>
        <v>5</v>
      </c>
      <c r="E299" s="14">
        <f t="shared" si="36"/>
        <v>3</v>
      </c>
      <c r="F299" s="7">
        <v>2279</v>
      </c>
      <c r="G299" s="42" t="s">
        <v>105</v>
      </c>
      <c r="H299" s="49">
        <v>41535</v>
      </c>
      <c r="I299" s="10">
        <v>87.7</v>
      </c>
      <c r="J299" s="10">
        <v>16.84</v>
      </c>
      <c r="K299" s="10">
        <v>19.2018244013683</v>
      </c>
      <c r="L299" s="39">
        <f t="shared" si="32"/>
        <v>25.46</v>
      </c>
      <c r="M299" s="40">
        <f t="shared" si="33"/>
        <v>0.6614296936370777</v>
      </c>
      <c r="N299" s="22">
        <f t="shared" si="34"/>
        <v>66.14296936370778</v>
      </c>
    </row>
    <row r="300" spans="1:14" ht="15">
      <c r="A300" s="15">
        <v>17</v>
      </c>
      <c r="B300" s="47" t="s">
        <v>71</v>
      </c>
      <c r="C300" s="7">
        <v>4</v>
      </c>
      <c r="D300" s="7">
        <f t="shared" si="35"/>
        <v>5</v>
      </c>
      <c r="E300" s="14">
        <f t="shared" si="36"/>
        <v>3</v>
      </c>
      <c r="F300" s="7">
        <v>2279</v>
      </c>
      <c r="G300" s="42" t="s">
        <v>106</v>
      </c>
      <c r="H300" s="49">
        <v>41535</v>
      </c>
      <c r="I300" s="10">
        <v>51.25</v>
      </c>
      <c r="J300" s="10">
        <v>8.62</v>
      </c>
      <c r="K300" s="10">
        <v>16.81951219512195</v>
      </c>
      <c r="L300" s="39">
        <f t="shared" si="32"/>
        <v>25.46</v>
      </c>
      <c r="M300" s="40">
        <f t="shared" si="33"/>
        <v>0.3385703063629222</v>
      </c>
      <c r="N300" s="22">
        <f t="shared" si="34"/>
        <v>33.857030636292215</v>
      </c>
    </row>
    <row r="301" spans="1:14" ht="15">
      <c r="A301" s="15">
        <v>29</v>
      </c>
      <c r="B301" s="47" t="s">
        <v>73</v>
      </c>
      <c r="C301" s="7">
        <v>4</v>
      </c>
      <c r="D301" s="7">
        <f t="shared" si="35"/>
        <v>5</v>
      </c>
      <c r="E301" s="14">
        <f t="shared" si="36"/>
        <v>1</v>
      </c>
      <c r="F301" s="7">
        <v>2281</v>
      </c>
      <c r="G301" s="42" t="s">
        <v>105</v>
      </c>
      <c r="H301" s="49">
        <v>41535</v>
      </c>
      <c r="I301" s="10">
        <v>34.29</v>
      </c>
      <c r="J301" s="10">
        <v>6.160000000000025</v>
      </c>
      <c r="K301" s="10">
        <v>17.964421114027488</v>
      </c>
      <c r="L301" s="39">
        <f t="shared" si="32"/>
        <v>30.29000000000001</v>
      </c>
      <c r="M301" s="40">
        <f t="shared" si="33"/>
        <v>0.2033674480026419</v>
      </c>
      <c r="N301" s="22">
        <f t="shared" si="34"/>
        <v>20.33674480026419</v>
      </c>
    </row>
    <row r="302" spans="1:14" ht="15">
      <c r="A302" s="15">
        <v>29</v>
      </c>
      <c r="B302" s="47" t="s">
        <v>73</v>
      </c>
      <c r="C302" s="7">
        <v>4</v>
      </c>
      <c r="D302" s="7">
        <f t="shared" si="35"/>
        <v>5</v>
      </c>
      <c r="E302" s="14">
        <f t="shared" si="36"/>
        <v>1</v>
      </c>
      <c r="F302" s="7">
        <v>2281</v>
      </c>
      <c r="G302" s="42" t="s">
        <v>106</v>
      </c>
      <c r="H302" s="49">
        <v>41535</v>
      </c>
      <c r="I302" s="10">
        <v>48.25</v>
      </c>
      <c r="J302" s="10">
        <v>7.490000000000009</v>
      </c>
      <c r="K302" s="10">
        <v>15.523316062176185</v>
      </c>
      <c r="L302" s="39">
        <f t="shared" si="32"/>
        <v>30.29000000000001</v>
      </c>
      <c r="M302" s="40">
        <f t="shared" si="33"/>
        <v>0.24727632882139342</v>
      </c>
      <c r="N302" s="22">
        <f t="shared" si="34"/>
        <v>24.727632882139343</v>
      </c>
    </row>
    <row r="303" spans="1:14" ht="15">
      <c r="A303" s="15">
        <v>29</v>
      </c>
      <c r="B303" s="47" t="s">
        <v>73</v>
      </c>
      <c r="C303" s="7">
        <v>4</v>
      </c>
      <c r="D303" s="7">
        <f t="shared" si="35"/>
        <v>5</v>
      </c>
      <c r="E303" s="14">
        <f t="shared" si="36"/>
        <v>1</v>
      </c>
      <c r="F303" s="7">
        <v>2281</v>
      </c>
      <c r="G303" s="42" t="s">
        <v>107</v>
      </c>
      <c r="H303" s="49">
        <v>41535</v>
      </c>
      <c r="I303" s="10">
        <v>89.88</v>
      </c>
      <c r="J303" s="10">
        <v>15.8</v>
      </c>
      <c r="K303" s="10">
        <v>17.578994214508235</v>
      </c>
      <c r="L303" s="39">
        <f t="shared" si="32"/>
        <v>30.29000000000001</v>
      </c>
      <c r="M303" s="40">
        <f t="shared" si="33"/>
        <v>0.5216242984483327</v>
      </c>
      <c r="N303" s="22">
        <f t="shared" si="34"/>
        <v>52.16242984483326</v>
      </c>
    </row>
    <row r="304" spans="1:14" ht="15">
      <c r="A304" s="15">
        <v>29</v>
      </c>
      <c r="B304" s="47" t="s">
        <v>73</v>
      </c>
      <c r="C304" s="7">
        <v>4</v>
      </c>
      <c r="D304" s="7">
        <f t="shared" si="35"/>
        <v>5</v>
      </c>
      <c r="E304" s="14">
        <f t="shared" si="36"/>
        <v>1</v>
      </c>
      <c r="F304" s="7">
        <v>2281</v>
      </c>
      <c r="G304" s="42" t="s">
        <v>108</v>
      </c>
      <c r="H304" s="49">
        <v>41535</v>
      </c>
      <c r="I304" s="10">
        <v>5.010000000000048</v>
      </c>
      <c r="J304" s="10">
        <v>0.839999999999975</v>
      </c>
      <c r="K304" s="10">
        <v>16.766467065867605</v>
      </c>
      <c r="L304" s="39">
        <f t="shared" si="32"/>
        <v>30.29000000000001</v>
      </c>
      <c r="M304" s="40">
        <f t="shared" si="33"/>
        <v>0.027731924727632046</v>
      </c>
      <c r="N304" s="22">
        <f t="shared" si="34"/>
        <v>2.773192472763205</v>
      </c>
    </row>
    <row r="305" spans="1:14" ht="15">
      <c r="A305" s="15">
        <v>45</v>
      </c>
      <c r="B305" s="47" t="s">
        <v>75</v>
      </c>
      <c r="C305" s="7">
        <v>4</v>
      </c>
      <c r="D305" s="7">
        <f t="shared" si="35"/>
        <v>5</v>
      </c>
      <c r="E305" s="14">
        <f t="shared" si="36"/>
        <v>3</v>
      </c>
      <c r="F305" s="47">
        <v>2283</v>
      </c>
      <c r="G305" s="42" t="s">
        <v>105</v>
      </c>
      <c r="H305" s="49">
        <v>41535</v>
      </c>
      <c r="I305" s="10">
        <v>24.21</v>
      </c>
      <c r="J305" s="10">
        <v>4.259999999999991</v>
      </c>
      <c r="K305" s="10">
        <v>17.596034696406406</v>
      </c>
      <c r="L305" s="39">
        <f aca="true" t="shared" si="37" ref="L305:L338">SUMPRODUCT(($F$3:$F$1360=F305)*$J$3:$J$1360)</f>
        <v>27.960000000000008</v>
      </c>
      <c r="M305" s="40">
        <f aca="true" t="shared" si="38" ref="M305:M368">J305/L305</f>
        <v>0.15236051502145886</v>
      </c>
      <c r="N305" s="22">
        <f t="shared" si="34"/>
        <v>15.236051502145886</v>
      </c>
    </row>
    <row r="306" spans="1:14" ht="15">
      <c r="A306" s="15">
        <v>45</v>
      </c>
      <c r="B306" s="47" t="s">
        <v>75</v>
      </c>
      <c r="C306" s="7">
        <v>4</v>
      </c>
      <c r="D306" s="7">
        <f t="shared" si="35"/>
        <v>5</v>
      </c>
      <c r="E306" s="14">
        <f t="shared" si="36"/>
        <v>3</v>
      </c>
      <c r="F306" s="47">
        <v>2283</v>
      </c>
      <c r="G306" s="42" t="s">
        <v>106</v>
      </c>
      <c r="H306" s="49">
        <v>41535</v>
      </c>
      <c r="I306" s="10">
        <v>46.08</v>
      </c>
      <c r="J306" s="10">
        <v>6.449999999999989</v>
      </c>
      <c r="K306" s="10">
        <v>13.997395833333309</v>
      </c>
      <c r="L306" s="39">
        <f t="shared" si="37"/>
        <v>27.960000000000008</v>
      </c>
      <c r="M306" s="40">
        <f t="shared" si="38"/>
        <v>0.23068669527896948</v>
      </c>
      <c r="N306" s="22">
        <f t="shared" si="34"/>
        <v>23.068669527896947</v>
      </c>
    </row>
    <row r="307" spans="1:14" ht="15">
      <c r="A307" s="15">
        <v>45</v>
      </c>
      <c r="B307" s="47" t="s">
        <v>75</v>
      </c>
      <c r="C307" s="7">
        <v>4</v>
      </c>
      <c r="D307" s="7">
        <f t="shared" si="35"/>
        <v>5</v>
      </c>
      <c r="E307" s="14">
        <f t="shared" si="36"/>
        <v>3</v>
      </c>
      <c r="F307" s="47">
        <v>2283</v>
      </c>
      <c r="G307" s="42" t="s">
        <v>107</v>
      </c>
      <c r="H307" s="49">
        <v>41535</v>
      </c>
      <c r="I307" s="10">
        <v>103.15</v>
      </c>
      <c r="J307" s="10">
        <v>16.78</v>
      </c>
      <c r="K307" s="10">
        <v>16.26757149781871</v>
      </c>
      <c r="L307" s="39">
        <f t="shared" si="37"/>
        <v>27.960000000000008</v>
      </c>
      <c r="M307" s="40">
        <f t="shared" si="38"/>
        <v>0.6001430615164519</v>
      </c>
      <c r="N307" s="22">
        <f t="shared" si="34"/>
        <v>60.014306151645194</v>
      </c>
    </row>
    <row r="308" spans="1:14" ht="15">
      <c r="A308" s="15">
        <v>45</v>
      </c>
      <c r="B308" s="47" t="s">
        <v>75</v>
      </c>
      <c r="C308" s="7">
        <v>4</v>
      </c>
      <c r="D308" s="7">
        <f t="shared" si="35"/>
        <v>5</v>
      </c>
      <c r="E308" s="14">
        <f t="shared" si="36"/>
        <v>3</v>
      </c>
      <c r="F308" s="47">
        <v>2283</v>
      </c>
      <c r="G308" s="42" t="s">
        <v>108</v>
      </c>
      <c r="H308" s="49">
        <v>41535</v>
      </c>
      <c r="I308" s="10">
        <v>3.330000000000041</v>
      </c>
      <c r="J308" s="10">
        <v>0.4700000000000273</v>
      </c>
      <c r="K308" s="10">
        <v>14.11411411411476</v>
      </c>
      <c r="L308" s="39">
        <f t="shared" si="37"/>
        <v>27.960000000000008</v>
      </c>
      <c r="M308" s="40">
        <f t="shared" si="38"/>
        <v>0.016809728183119713</v>
      </c>
      <c r="N308" s="22">
        <f t="shared" si="34"/>
        <v>1.6809728183119712</v>
      </c>
    </row>
    <row r="309" spans="1:14" ht="15">
      <c r="A309" s="15"/>
      <c r="B309" s="47"/>
      <c r="C309" s="7"/>
      <c r="D309" s="7">
        <f t="shared" si="35"/>
      </c>
      <c r="E309" s="14">
        <f t="shared" si="36"/>
      </c>
      <c r="F309" s="47"/>
      <c r="G309" s="42"/>
      <c r="H309" s="49"/>
      <c r="I309" s="10"/>
      <c r="J309" s="10"/>
      <c r="K309" s="10"/>
      <c r="L309" s="39"/>
      <c r="M309" s="40"/>
      <c r="N309" s="22"/>
    </row>
    <row r="310" spans="1:14" ht="15">
      <c r="A310" s="15">
        <v>7</v>
      </c>
      <c r="B310" s="7" t="s">
        <v>13</v>
      </c>
      <c r="C310" s="7">
        <v>5</v>
      </c>
      <c r="D310" s="7">
        <f t="shared" si="35"/>
        <v>1</v>
      </c>
      <c r="E310" s="14">
        <f t="shared" si="36"/>
        <v>1</v>
      </c>
      <c r="F310" s="47">
        <v>2285</v>
      </c>
      <c r="G310" s="42" t="s">
        <v>105</v>
      </c>
      <c r="H310" s="49">
        <v>41561</v>
      </c>
      <c r="I310" s="10">
        <v>47.27</v>
      </c>
      <c r="J310" s="10">
        <v>9.139999999999986</v>
      </c>
      <c r="K310" s="10">
        <v>19.33573090755233</v>
      </c>
      <c r="L310" s="39">
        <f t="shared" si="37"/>
        <v>16.20999999999998</v>
      </c>
      <c r="M310" s="40">
        <f t="shared" si="38"/>
        <v>0.5638494756323256</v>
      </c>
      <c r="N310" s="22">
        <f t="shared" si="34"/>
        <v>56.38494756323256</v>
      </c>
    </row>
    <row r="311" spans="1:14" ht="15">
      <c r="A311" s="15">
        <v>7</v>
      </c>
      <c r="B311" s="7" t="s">
        <v>13</v>
      </c>
      <c r="C311" s="7">
        <v>5</v>
      </c>
      <c r="D311" s="7">
        <f t="shared" si="35"/>
        <v>1</v>
      </c>
      <c r="E311" s="14">
        <f t="shared" si="36"/>
        <v>1</v>
      </c>
      <c r="F311" s="47">
        <v>2285</v>
      </c>
      <c r="G311" s="42" t="s">
        <v>106</v>
      </c>
      <c r="H311" s="49">
        <v>41561</v>
      </c>
      <c r="I311" s="10">
        <v>41.63</v>
      </c>
      <c r="J311" s="10">
        <v>7.069999999999993</v>
      </c>
      <c r="K311" s="10">
        <v>16.982944991592582</v>
      </c>
      <c r="L311" s="39">
        <f t="shared" si="37"/>
        <v>16.20999999999998</v>
      </c>
      <c r="M311" s="40">
        <f t="shared" si="38"/>
        <v>0.43615052436767443</v>
      </c>
      <c r="N311" s="22">
        <f t="shared" si="34"/>
        <v>43.61505243676744</v>
      </c>
    </row>
    <row r="312" spans="1:14" ht="15">
      <c r="A312" s="15">
        <v>21</v>
      </c>
      <c r="B312" s="7" t="s">
        <v>16</v>
      </c>
      <c r="C312" s="7">
        <v>5</v>
      </c>
      <c r="D312" s="7">
        <f t="shared" si="35"/>
        <v>1</v>
      </c>
      <c r="E312" s="14">
        <f t="shared" si="36"/>
        <v>3</v>
      </c>
      <c r="F312" s="47">
        <v>2287</v>
      </c>
      <c r="G312" s="42" t="s">
        <v>105</v>
      </c>
      <c r="H312" s="49">
        <v>41561</v>
      </c>
      <c r="I312" s="10">
        <v>53.53</v>
      </c>
      <c r="J312" s="10">
        <v>10.61</v>
      </c>
      <c r="K312" s="10">
        <v>19.82066131141416</v>
      </c>
      <c r="L312" s="39">
        <f t="shared" si="37"/>
        <v>17.56999999999998</v>
      </c>
      <c r="M312" s="40">
        <f t="shared" si="38"/>
        <v>0.6038702333523057</v>
      </c>
      <c r="N312" s="22">
        <f t="shared" si="34"/>
        <v>60.38702333523058</v>
      </c>
    </row>
    <row r="313" spans="1:14" ht="15">
      <c r="A313" s="15">
        <v>21</v>
      </c>
      <c r="B313" s="7" t="s">
        <v>16</v>
      </c>
      <c r="C313" s="7">
        <v>5</v>
      </c>
      <c r="D313" s="7">
        <f t="shared" si="35"/>
        <v>1</v>
      </c>
      <c r="E313" s="14">
        <f t="shared" si="36"/>
        <v>3</v>
      </c>
      <c r="F313" s="47">
        <v>2287</v>
      </c>
      <c r="G313" s="42" t="s">
        <v>106</v>
      </c>
      <c r="H313" s="49">
        <v>41561</v>
      </c>
      <c r="I313" s="10">
        <v>40.7</v>
      </c>
      <c r="J313" s="10">
        <v>6.9599999999999795</v>
      </c>
      <c r="K313" s="10">
        <v>17.10073710073705</v>
      </c>
      <c r="L313" s="39">
        <f t="shared" si="37"/>
        <v>17.56999999999998</v>
      </c>
      <c r="M313" s="40">
        <f t="shared" si="38"/>
        <v>0.3961297666476942</v>
      </c>
      <c r="N313" s="22">
        <f t="shared" si="34"/>
        <v>39.61297666476943</v>
      </c>
    </row>
    <row r="314" spans="1:14" ht="15">
      <c r="A314" s="15">
        <v>34</v>
      </c>
      <c r="B314" s="7" t="s">
        <v>18</v>
      </c>
      <c r="C314" s="7">
        <v>5</v>
      </c>
      <c r="D314" s="7">
        <f t="shared" si="35"/>
        <v>1</v>
      </c>
      <c r="E314" s="14">
        <f t="shared" si="36"/>
        <v>1</v>
      </c>
      <c r="F314" s="47">
        <v>2289</v>
      </c>
      <c r="G314" s="42" t="s">
        <v>105</v>
      </c>
      <c r="H314" s="49">
        <v>41561</v>
      </c>
      <c r="I314" s="10">
        <v>35.68</v>
      </c>
      <c r="J314" s="10">
        <v>6.88</v>
      </c>
      <c r="K314" s="10">
        <v>19.282511210762333</v>
      </c>
      <c r="L314" s="39">
        <f t="shared" si="37"/>
        <v>17.58999999999992</v>
      </c>
      <c r="M314" s="40">
        <f t="shared" si="38"/>
        <v>0.391131324616261</v>
      </c>
      <c r="N314" s="22">
        <f t="shared" si="34"/>
        <v>39.1131324616261</v>
      </c>
    </row>
    <row r="315" spans="1:14" ht="15">
      <c r="A315" s="15">
        <v>34</v>
      </c>
      <c r="B315" s="7" t="s">
        <v>18</v>
      </c>
      <c r="C315" s="7">
        <v>5</v>
      </c>
      <c r="D315" s="7">
        <f t="shared" si="35"/>
        <v>1</v>
      </c>
      <c r="E315" s="14">
        <f t="shared" si="36"/>
        <v>1</v>
      </c>
      <c r="F315" s="47">
        <v>2289</v>
      </c>
      <c r="G315" s="42" t="s">
        <v>106</v>
      </c>
      <c r="H315" s="49">
        <v>41561</v>
      </c>
      <c r="I315" s="10">
        <v>47.86</v>
      </c>
      <c r="J315" s="10">
        <v>7.96999999999997</v>
      </c>
      <c r="K315" s="10">
        <v>16.652737150020833</v>
      </c>
      <c r="L315" s="39">
        <f t="shared" si="37"/>
        <v>17.58999999999992</v>
      </c>
      <c r="M315" s="40">
        <f t="shared" si="38"/>
        <v>0.4530983513359867</v>
      </c>
      <c r="N315" s="22">
        <f t="shared" si="34"/>
        <v>45.30983513359867</v>
      </c>
    </row>
    <row r="316" spans="1:14" ht="15">
      <c r="A316" s="15">
        <v>34</v>
      </c>
      <c r="B316" s="7" t="s">
        <v>18</v>
      </c>
      <c r="C316" s="7">
        <v>5</v>
      </c>
      <c r="D316" s="7">
        <f t="shared" si="35"/>
        <v>1</v>
      </c>
      <c r="E316" s="14">
        <f t="shared" si="36"/>
        <v>1</v>
      </c>
      <c r="F316" s="47">
        <v>2289</v>
      </c>
      <c r="G316" s="42" t="s">
        <v>107</v>
      </c>
      <c r="H316" s="49">
        <v>41561</v>
      </c>
      <c r="I316" s="10">
        <v>12.25</v>
      </c>
      <c r="J316" s="10">
        <v>2.3099999999999454</v>
      </c>
      <c r="K316" s="10">
        <v>18.85714285714241</v>
      </c>
      <c r="L316" s="39">
        <f t="shared" si="37"/>
        <v>17.58999999999992</v>
      </c>
      <c r="M316" s="40">
        <f t="shared" si="38"/>
        <v>0.1313246162592357</v>
      </c>
      <c r="N316" s="22">
        <f t="shared" si="34"/>
        <v>13.132461625923568</v>
      </c>
    </row>
    <row r="317" spans="1:14" ht="15">
      <c r="A317" s="15">
        <v>34</v>
      </c>
      <c r="B317" s="7" t="s">
        <v>18</v>
      </c>
      <c r="C317" s="7">
        <v>5</v>
      </c>
      <c r="D317" s="7">
        <f t="shared" si="35"/>
        <v>1</v>
      </c>
      <c r="E317" s="14">
        <f t="shared" si="36"/>
        <v>1</v>
      </c>
      <c r="F317" s="47">
        <v>2289</v>
      </c>
      <c r="G317" s="42" t="s">
        <v>108</v>
      </c>
      <c r="H317" s="49">
        <v>41561</v>
      </c>
      <c r="I317" s="10">
        <v>2.069999999999993</v>
      </c>
      <c r="J317" s="10">
        <v>0.4300000000000068</v>
      </c>
      <c r="K317" s="10">
        <v>20.77294685990378</v>
      </c>
      <c r="L317" s="39">
        <f t="shared" si="37"/>
        <v>17.58999999999992</v>
      </c>
      <c r="M317" s="40">
        <f t="shared" si="38"/>
        <v>0.0244457077885167</v>
      </c>
      <c r="N317" s="22">
        <f t="shared" si="34"/>
        <v>2.44457077885167</v>
      </c>
    </row>
    <row r="318" spans="1:14" ht="15">
      <c r="A318" s="15">
        <v>47</v>
      </c>
      <c r="B318" s="7" t="s">
        <v>20</v>
      </c>
      <c r="C318" s="7">
        <v>5</v>
      </c>
      <c r="D318" s="7">
        <f t="shared" si="35"/>
        <v>1</v>
      </c>
      <c r="E318" s="14">
        <f t="shared" si="36"/>
        <v>3</v>
      </c>
      <c r="F318" s="47">
        <v>2291</v>
      </c>
      <c r="G318" s="42" t="s">
        <v>105</v>
      </c>
      <c r="H318" s="49">
        <v>41561</v>
      </c>
      <c r="I318" s="10">
        <v>39.52</v>
      </c>
      <c r="J318" s="10">
        <v>7.740000000000009</v>
      </c>
      <c r="K318" s="10">
        <v>19.585020242915004</v>
      </c>
      <c r="L318" s="39">
        <f t="shared" si="37"/>
        <v>17.430000000000064</v>
      </c>
      <c r="M318" s="40">
        <f t="shared" si="38"/>
        <v>0.4440619621342502</v>
      </c>
      <c r="N318" s="22">
        <f t="shared" si="34"/>
        <v>44.40619621342502</v>
      </c>
    </row>
    <row r="319" spans="1:14" ht="15">
      <c r="A319" s="15">
        <v>47</v>
      </c>
      <c r="B319" s="7" t="s">
        <v>20</v>
      </c>
      <c r="C319" s="7">
        <v>5</v>
      </c>
      <c r="D319" s="7">
        <f t="shared" si="35"/>
        <v>1</v>
      </c>
      <c r="E319" s="14">
        <f t="shared" si="36"/>
        <v>3</v>
      </c>
      <c r="F319" s="47">
        <v>2291</v>
      </c>
      <c r="G319" s="42" t="s">
        <v>106</v>
      </c>
      <c r="H319" s="49">
        <v>41561</v>
      </c>
      <c r="I319" s="10">
        <v>41.46</v>
      </c>
      <c r="J319" s="10">
        <v>6.980000000000018</v>
      </c>
      <c r="K319" s="10">
        <v>16.835504100337715</v>
      </c>
      <c r="L319" s="39">
        <f t="shared" si="37"/>
        <v>17.430000000000064</v>
      </c>
      <c r="M319" s="40">
        <f t="shared" si="38"/>
        <v>0.40045897877223136</v>
      </c>
      <c r="N319" s="22">
        <f t="shared" si="34"/>
        <v>40.04589787722313</v>
      </c>
    </row>
    <row r="320" spans="1:14" ht="15">
      <c r="A320" s="15">
        <v>47</v>
      </c>
      <c r="B320" s="7" t="s">
        <v>20</v>
      </c>
      <c r="C320" s="7">
        <v>5</v>
      </c>
      <c r="D320" s="7">
        <f t="shared" si="35"/>
        <v>1</v>
      </c>
      <c r="E320" s="14">
        <f t="shared" si="36"/>
        <v>3</v>
      </c>
      <c r="F320" s="47">
        <v>2291</v>
      </c>
      <c r="G320" s="42" t="s">
        <v>107</v>
      </c>
      <c r="H320" s="49">
        <v>41561</v>
      </c>
      <c r="I320" s="10">
        <v>13.54</v>
      </c>
      <c r="J320" s="10">
        <v>2.7100000000000364</v>
      </c>
      <c r="K320" s="10">
        <v>20.01477104874473</v>
      </c>
      <c r="L320" s="39">
        <f t="shared" si="37"/>
        <v>17.430000000000064</v>
      </c>
      <c r="M320" s="40">
        <f t="shared" si="38"/>
        <v>0.15547905909351845</v>
      </c>
      <c r="N320" s="22">
        <f t="shared" si="34"/>
        <v>15.547905909351844</v>
      </c>
    </row>
    <row r="321" spans="1:14" ht="15">
      <c r="A321" s="15">
        <v>1</v>
      </c>
      <c r="B321" s="7" t="s">
        <v>22</v>
      </c>
      <c r="C321" s="7">
        <v>5</v>
      </c>
      <c r="D321" s="7">
        <f t="shared" si="35"/>
        <v>2</v>
      </c>
      <c r="E321" s="14">
        <f t="shared" si="36"/>
        <v>1</v>
      </c>
      <c r="F321" s="47">
        <v>2293</v>
      </c>
      <c r="G321" s="42" t="s">
        <v>105</v>
      </c>
      <c r="H321" s="49">
        <v>41561</v>
      </c>
      <c r="I321" s="10">
        <v>47.34</v>
      </c>
      <c r="J321" s="10">
        <v>9.06</v>
      </c>
      <c r="K321" s="10">
        <v>19.138149556400506</v>
      </c>
      <c r="L321" s="39">
        <f t="shared" si="37"/>
        <v>16.350000000000023</v>
      </c>
      <c r="M321" s="40">
        <f t="shared" si="38"/>
        <v>0.5541284403669717</v>
      </c>
      <c r="N321" s="22">
        <f t="shared" si="34"/>
        <v>55.41284403669717</v>
      </c>
    </row>
    <row r="322" spans="1:14" ht="15">
      <c r="A322" s="15">
        <v>1</v>
      </c>
      <c r="B322" s="7" t="s">
        <v>22</v>
      </c>
      <c r="C322" s="7">
        <v>5</v>
      </c>
      <c r="D322" s="7">
        <f t="shared" si="35"/>
        <v>2</v>
      </c>
      <c r="E322" s="14">
        <f t="shared" si="36"/>
        <v>1</v>
      </c>
      <c r="F322" s="47">
        <v>2293</v>
      </c>
      <c r="G322" s="42" t="s">
        <v>106</v>
      </c>
      <c r="H322" s="49">
        <v>41561</v>
      </c>
      <c r="I322" s="10">
        <v>43.57</v>
      </c>
      <c r="J322" s="10">
        <v>7.2900000000000205</v>
      </c>
      <c r="K322" s="10">
        <v>16.73169612118435</v>
      </c>
      <c r="L322" s="39">
        <f t="shared" si="37"/>
        <v>16.350000000000023</v>
      </c>
      <c r="M322" s="40">
        <f t="shared" si="38"/>
        <v>0.44587155963302816</v>
      </c>
      <c r="N322" s="22">
        <f t="shared" si="34"/>
        <v>44.58715596330281</v>
      </c>
    </row>
    <row r="323" spans="1:14" ht="15">
      <c r="A323" s="15">
        <v>16</v>
      </c>
      <c r="B323" s="7" t="s">
        <v>25</v>
      </c>
      <c r="C323" s="7">
        <v>5</v>
      </c>
      <c r="D323" s="7">
        <f t="shared" si="35"/>
        <v>2</v>
      </c>
      <c r="E323" s="14">
        <f t="shared" si="36"/>
        <v>3</v>
      </c>
      <c r="F323" s="47">
        <v>2295</v>
      </c>
      <c r="G323" s="42" t="s">
        <v>105</v>
      </c>
      <c r="H323" s="49">
        <v>41561</v>
      </c>
      <c r="I323" s="10">
        <v>50.86</v>
      </c>
      <c r="J323" s="10">
        <v>10.03</v>
      </c>
      <c r="K323" s="10">
        <v>19.720802202123476</v>
      </c>
      <c r="L323" s="39">
        <f t="shared" si="37"/>
        <v>17.359999999999985</v>
      </c>
      <c r="M323" s="40">
        <f t="shared" si="38"/>
        <v>0.5777649769585258</v>
      </c>
      <c r="N323" s="22">
        <f aca="true" t="shared" si="39" ref="N323:N386">+J323*100/L323</f>
        <v>57.776497695852576</v>
      </c>
    </row>
    <row r="324" spans="1:14" ht="15">
      <c r="A324" s="15">
        <v>16</v>
      </c>
      <c r="B324" s="7" t="s">
        <v>25</v>
      </c>
      <c r="C324" s="7">
        <v>5</v>
      </c>
      <c r="D324" s="7">
        <f t="shared" si="35"/>
        <v>2</v>
      </c>
      <c r="E324" s="14">
        <f t="shared" si="36"/>
        <v>3</v>
      </c>
      <c r="F324" s="47">
        <v>2295</v>
      </c>
      <c r="G324" s="42" t="s">
        <v>106</v>
      </c>
      <c r="H324" s="49">
        <v>41561</v>
      </c>
      <c r="I324" s="10">
        <v>42.72</v>
      </c>
      <c r="J324" s="10">
        <v>7.329999999999984</v>
      </c>
      <c r="K324" s="10">
        <v>17.158239700374494</v>
      </c>
      <c r="L324" s="39">
        <f t="shared" si="37"/>
        <v>17.359999999999985</v>
      </c>
      <c r="M324" s="40">
        <f t="shared" si="38"/>
        <v>0.4222350230414741</v>
      </c>
      <c r="N324" s="22">
        <f t="shared" si="39"/>
        <v>42.22350230414741</v>
      </c>
    </row>
    <row r="325" spans="1:14" ht="15">
      <c r="A325" s="15">
        <v>35</v>
      </c>
      <c r="B325" s="7" t="s">
        <v>27</v>
      </c>
      <c r="C325" s="7">
        <v>5</v>
      </c>
      <c r="D325" s="7">
        <f t="shared" si="35"/>
        <v>2</v>
      </c>
      <c r="E325" s="14">
        <f t="shared" si="36"/>
        <v>1</v>
      </c>
      <c r="F325" s="47">
        <v>2297</v>
      </c>
      <c r="G325" s="42" t="s">
        <v>105</v>
      </c>
      <c r="H325" s="49">
        <v>41561</v>
      </c>
      <c r="I325" s="10">
        <v>35.78</v>
      </c>
      <c r="J325" s="10">
        <v>6.579999999999984</v>
      </c>
      <c r="K325" s="10">
        <v>18.390162101732766</v>
      </c>
      <c r="L325" s="39">
        <f t="shared" si="37"/>
        <v>18.659999999999968</v>
      </c>
      <c r="M325" s="40">
        <f t="shared" si="38"/>
        <v>0.3526259378349408</v>
      </c>
      <c r="N325" s="22">
        <f t="shared" si="39"/>
        <v>35.26259378349408</v>
      </c>
    </row>
    <row r="326" spans="1:14" ht="15">
      <c r="A326" s="15">
        <v>35</v>
      </c>
      <c r="B326" s="7" t="s">
        <v>27</v>
      </c>
      <c r="C326" s="7">
        <v>5</v>
      </c>
      <c r="D326" s="7">
        <f t="shared" si="35"/>
        <v>2</v>
      </c>
      <c r="E326" s="14">
        <f t="shared" si="36"/>
        <v>1</v>
      </c>
      <c r="F326" s="47">
        <v>2297</v>
      </c>
      <c r="G326" s="42" t="s">
        <v>106</v>
      </c>
      <c r="H326" s="49">
        <v>41561</v>
      </c>
      <c r="I326" s="10">
        <v>47.03</v>
      </c>
      <c r="J326" s="10">
        <v>7.5</v>
      </c>
      <c r="K326" s="10">
        <v>15.94726770146715</v>
      </c>
      <c r="L326" s="39">
        <f t="shared" si="37"/>
        <v>18.659999999999968</v>
      </c>
      <c r="M326" s="40">
        <f t="shared" si="38"/>
        <v>0.4019292604501615</v>
      </c>
      <c r="N326" s="22">
        <f t="shared" si="39"/>
        <v>40.192926045016144</v>
      </c>
    </row>
    <row r="327" spans="1:14" ht="15">
      <c r="A327" s="15">
        <v>35</v>
      </c>
      <c r="B327" s="7" t="s">
        <v>27</v>
      </c>
      <c r="C327" s="7">
        <v>5</v>
      </c>
      <c r="D327" s="7">
        <f t="shared" si="35"/>
        <v>2</v>
      </c>
      <c r="E327" s="14">
        <f t="shared" si="36"/>
        <v>1</v>
      </c>
      <c r="F327" s="47">
        <v>2297</v>
      </c>
      <c r="G327" s="42" t="s">
        <v>107</v>
      </c>
      <c r="H327" s="49">
        <v>41561</v>
      </c>
      <c r="I327" s="10">
        <v>24.47</v>
      </c>
      <c r="J327" s="10">
        <v>4.259999999999991</v>
      </c>
      <c r="K327" s="10">
        <v>17.40907233346952</v>
      </c>
      <c r="L327" s="39">
        <f t="shared" si="37"/>
        <v>18.659999999999968</v>
      </c>
      <c r="M327" s="40">
        <f t="shared" si="38"/>
        <v>0.22829581993569123</v>
      </c>
      <c r="N327" s="22">
        <f t="shared" si="39"/>
        <v>22.82958199356912</v>
      </c>
    </row>
    <row r="328" spans="1:14" ht="15">
      <c r="A328" s="15">
        <v>35</v>
      </c>
      <c r="B328" s="7" t="s">
        <v>27</v>
      </c>
      <c r="C328" s="7">
        <v>5</v>
      </c>
      <c r="D328" s="7">
        <f t="shared" si="35"/>
        <v>2</v>
      </c>
      <c r="E328" s="14">
        <f t="shared" si="36"/>
        <v>1</v>
      </c>
      <c r="F328" s="47">
        <v>2297</v>
      </c>
      <c r="G328" s="42" t="s">
        <v>108</v>
      </c>
      <c r="H328" s="49">
        <v>41561</v>
      </c>
      <c r="I328" s="10">
        <v>1.990000000000009</v>
      </c>
      <c r="J328" s="10">
        <v>0.3199999999999932</v>
      </c>
      <c r="K328" s="10">
        <v>16.080402010049834</v>
      </c>
      <c r="L328" s="39">
        <f t="shared" si="37"/>
        <v>18.659999999999968</v>
      </c>
      <c r="M328" s="40">
        <f t="shared" si="38"/>
        <v>0.017148981779206523</v>
      </c>
      <c r="N328" s="22">
        <f t="shared" si="39"/>
        <v>1.7148981779206522</v>
      </c>
    </row>
    <row r="329" spans="1:14" ht="15">
      <c r="A329" s="15">
        <v>49</v>
      </c>
      <c r="B329" s="7" t="s">
        <v>29</v>
      </c>
      <c r="C329" s="7">
        <v>5</v>
      </c>
      <c r="D329" s="7">
        <f t="shared" si="35"/>
        <v>2</v>
      </c>
      <c r="E329" s="14">
        <f t="shared" si="36"/>
        <v>3</v>
      </c>
      <c r="F329" s="47">
        <v>2299</v>
      </c>
      <c r="G329" s="42" t="s">
        <v>105</v>
      </c>
      <c r="H329" s="49">
        <v>41561</v>
      </c>
      <c r="I329" s="10">
        <v>38.81</v>
      </c>
      <c r="J329" s="10">
        <v>7.089999999999975</v>
      </c>
      <c r="K329" s="10">
        <v>18.268487503220754</v>
      </c>
      <c r="L329" s="39">
        <f t="shared" si="37"/>
        <v>19.499999999999943</v>
      </c>
      <c r="M329" s="40">
        <f t="shared" si="38"/>
        <v>0.3635897435897434</v>
      </c>
      <c r="N329" s="22">
        <f t="shared" si="39"/>
        <v>36.358974358974336</v>
      </c>
    </row>
    <row r="330" spans="1:14" ht="15">
      <c r="A330" s="15">
        <v>49</v>
      </c>
      <c r="B330" s="7" t="s">
        <v>29</v>
      </c>
      <c r="C330" s="7">
        <v>5</v>
      </c>
      <c r="D330" s="7">
        <f t="shared" si="35"/>
        <v>2</v>
      </c>
      <c r="E330" s="14">
        <f t="shared" si="36"/>
        <v>3</v>
      </c>
      <c r="F330" s="47">
        <v>2299</v>
      </c>
      <c r="G330" s="42" t="s">
        <v>106</v>
      </c>
      <c r="H330" s="49">
        <v>41561</v>
      </c>
      <c r="I330" s="10">
        <v>45.29</v>
      </c>
      <c r="J330" s="10">
        <v>7.269999999999982</v>
      </c>
      <c r="K330" s="10">
        <v>16.052108633252335</v>
      </c>
      <c r="L330" s="39">
        <f t="shared" si="37"/>
        <v>19.499999999999943</v>
      </c>
      <c r="M330" s="40">
        <f t="shared" si="38"/>
        <v>0.372820512820513</v>
      </c>
      <c r="N330" s="22">
        <f t="shared" si="39"/>
        <v>37.2820512820513</v>
      </c>
    </row>
    <row r="331" spans="1:14" ht="15">
      <c r="A331" s="15">
        <v>49</v>
      </c>
      <c r="B331" s="7" t="s">
        <v>29</v>
      </c>
      <c r="C331" s="7">
        <v>5</v>
      </c>
      <c r="D331" s="7">
        <f t="shared" si="35"/>
        <v>2</v>
      </c>
      <c r="E331" s="14">
        <f t="shared" si="36"/>
        <v>3</v>
      </c>
      <c r="F331" s="47">
        <v>2299</v>
      </c>
      <c r="G331" s="42" t="s">
        <v>107</v>
      </c>
      <c r="H331" s="49">
        <v>41561</v>
      </c>
      <c r="I331" s="10">
        <v>26.93</v>
      </c>
      <c r="J331" s="10">
        <v>4.659999999999968</v>
      </c>
      <c r="K331" s="10">
        <v>17.304121797252016</v>
      </c>
      <c r="L331" s="39">
        <f t="shared" si="37"/>
        <v>19.499999999999943</v>
      </c>
      <c r="M331" s="40">
        <f t="shared" si="38"/>
        <v>0.23897435897435804</v>
      </c>
      <c r="N331" s="22">
        <f t="shared" si="39"/>
        <v>23.897435897435805</v>
      </c>
    </row>
    <row r="332" spans="1:14" ht="15">
      <c r="A332" s="15">
        <v>49</v>
      </c>
      <c r="B332" s="7" t="s">
        <v>29</v>
      </c>
      <c r="C332" s="7">
        <v>5</v>
      </c>
      <c r="D332" s="7">
        <f t="shared" si="35"/>
        <v>2</v>
      </c>
      <c r="E332" s="14">
        <f t="shared" si="36"/>
        <v>3</v>
      </c>
      <c r="F332" s="47">
        <v>2299</v>
      </c>
      <c r="G332" s="42" t="s">
        <v>108</v>
      </c>
      <c r="H332" s="49">
        <v>41561</v>
      </c>
      <c r="I332" s="10">
        <v>2.7799999999999727</v>
      </c>
      <c r="J332" s="10">
        <v>0.4800000000000182</v>
      </c>
      <c r="K332" s="10">
        <v>17.266187050360536</v>
      </c>
      <c r="L332" s="39">
        <f t="shared" si="37"/>
        <v>19.499999999999943</v>
      </c>
      <c r="M332" s="40">
        <f t="shared" si="38"/>
        <v>0.02461538461538562</v>
      </c>
      <c r="N332" s="22">
        <f t="shared" si="39"/>
        <v>2.461538461538562</v>
      </c>
    </row>
    <row r="333" spans="1:14" ht="15">
      <c r="A333" s="15">
        <v>5</v>
      </c>
      <c r="B333" s="7" t="s">
        <v>35</v>
      </c>
      <c r="C333" s="7">
        <v>5</v>
      </c>
      <c r="D333" s="7">
        <f t="shared" si="35"/>
        <v>3</v>
      </c>
      <c r="E333" s="14">
        <f t="shared" si="36"/>
        <v>1</v>
      </c>
      <c r="F333" s="47">
        <v>2305</v>
      </c>
      <c r="G333" s="42" t="s">
        <v>105</v>
      </c>
      <c r="H333" s="49">
        <v>41561</v>
      </c>
      <c r="I333" s="10">
        <v>58.35</v>
      </c>
      <c r="J333" s="10">
        <v>11.48</v>
      </c>
      <c r="K333" s="10">
        <v>19.674378748928877</v>
      </c>
      <c r="L333" s="39">
        <f t="shared" si="37"/>
        <v>19.320000000000032</v>
      </c>
      <c r="M333" s="40">
        <f t="shared" si="38"/>
        <v>0.5942028985507236</v>
      </c>
      <c r="N333" s="22">
        <f t="shared" si="39"/>
        <v>59.42028985507236</v>
      </c>
    </row>
    <row r="334" spans="1:14" ht="15">
      <c r="A334" s="15">
        <v>5</v>
      </c>
      <c r="B334" s="7" t="s">
        <v>35</v>
      </c>
      <c r="C334" s="7">
        <v>5</v>
      </c>
      <c r="D334" s="7">
        <f t="shared" si="35"/>
        <v>3</v>
      </c>
      <c r="E334" s="14">
        <f t="shared" si="36"/>
        <v>1</v>
      </c>
      <c r="F334" s="47">
        <v>2305</v>
      </c>
      <c r="G334" s="42" t="s">
        <v>106</v>
      </c>
      <c r="H334" s="49">
        <v>41561</v>
      </c>
      <c r="I334" s="10">
        <v>47.1</v>
      </c>
      <c r="J334" s="10">
        <v>7.840000000000032</v>
      </c>
      <c r="K334" s="10">
        <v>16.645435244161426</v>
      </c>
      <c r="L334" s="39">
        <f t="shared" si="37"/>
        <v>19.320000000000032</v>
      </c>
      <c r="M334" s="40">
        <f t="shared" si="38"/>
        <v>0.40579710144927633</v>
      </c>
      <c r="N334" s="22">
        <f t="shared" si="39"/>
        <v>40.57971014492763</v>
      </c>
    </row>
    <row r="335" spans="1:14" ht="15">
      <c r="A335" s="15">
        <v>20</v>
      </c>
      <c r="B335" s="7" t="s">
        <v>37</v>
      </c>
      <c r="C335" s="7">
        <v>5</v>
      </c>
      <c r="D335" s="7">
        <f t="shared" si="35"/>
        <v>3</v>
      </c>
      <c r="E335" s="14">
        <f t="shared" si="36"/>
        <v>3</v>
      </c>
      <c r="F335" s="47">
        <v>2307</v>
      </c>
      <c r="G335" s="42" t="s">
        <v>105</v>
      </c>
      <c r="H335" s="49">
        <v>41561</v>
      </c>
      <c r="I335" s="10">
        <v>48.13</v>
      </c>
      <c r="J335" s="10">
        <v>9.420000000000016</v>
      </c>
      <c r="K335" s="10">
        <v>19.571992520257666</v>
      </c>
      <c r="L335" s="39">
        <f t="shared" si="37"/>
        <v>17.140000000000043</v>
      </c>
      <c r="M335" s="40">
        <f t="shared" si="38"/>
        <v>0.5495915985997661</v>
      </c>
      <c r="N335" s="22">
        <f t="shared" si="39"/>
        <v>54.959159859976616</v>
      </c>
    </row>
    <row r="336" spans="1:14" ht="15">
      <c r="A336" s="15">
        <v>20</v>
      </c>
      <c r="B336" s="7" t="s">
        <v>37</v>
      </c>
      <c r="C336" s="7">
        <v>5</v>
      </c>
      <c r="D336" s="7">
        <f t="shared" si="35"/>
        <v>3</v>
      </c>
      <c r="E336" s="14">
        <f t="shared" si="36"/>
        <v>3</v>
      </c>
      <c r="F336" s="47">
        <v>2307</v>
      </c>
      <c r="G336" s="42" t="s">
        <v>106</v>
      </c>
      <c r="H336" s="49">
        <v>41561</v>
      </c>
      <c r="I336" s="10">
        <v>45.62</v>
      </c>
      <c r="J336" s="10">
        <v>7.610000000000014</v>
      </c>
      <c r="K336" s="10">
        <v>16.681280140289378</v>
      </c>
      <c r="L336" s="39">
        <f t="shared" si="37"/>
        <v>17.140000000000043</v>
      </c>
      <c r="M336" s="40">
        <f t="shared" si="38"/>
        <v>0.4439906651108515</v>
      </c>
      <c r="N336" s="22">
        <f t="shared" si="39"/>
        <v>44.399066511085145</v>
      </c>
    </row>
    <row r="337" spans="1:14" ht="15">
      <c r="A337" s="15">
        <v>20</v>
      </c>
      <c r="B337" s="7" t="s">
        <v>37</v>
      </c>
      <c r="C337" s="7">
        <v>5</v>
      </c>
      <c r="D337" s="7">
        <f t="shared" si="35"/>
        <v>3</v>
      </c>
      <c r="E337" s="14">
        <f t="shared" si="36"/>
        <v>3</v>
      </c>
      <c r="F337" s="47">
        <v>2307</v>
      </c>
      <c r="G337" s="42" t="s">
        <v>108</v>
      </c>
      <c r="H337" s="49">
        <v>41561</v>
      </c>
      <c r="I337" s="10">
        <v>0.6299999999999955</v>
      </c>
      <c r="J337" s="10">
        <v>0.11000000000001364</v>
      </c>
      <c r="K337" s="10">
        <v>17.46031746031975</v>
      </c>
      <c r="L337" s="39">
        <f t="shared" si="37"/>
        <v>17.140000000000043</v>
      </c>
      <c r="M337" s="40">
        <f t="shared" si="38"/>
        <v>0.006417736289382343</v>
      </c>
      <c r="N337" s="22">
        <f t="shared" si="39"/>
        <v>0.6417736289382343</v>
      </c>
    </row>
    <row r="338" spans="1:14" ht="15">
      <c r="A338" s="15">
        <v>33</v>
      </c>
      <c r="B338" s="7" t="s">
        <v>39</v>
      </c>
      <c r="C338" s="7">
        <v>5</v>
      </c>
      <c r="D338" s="7">
        <f t="shared" si="35"/>
        <v>3</v>
      </c>
      <c r="E338" s="14">
        <f t="shared" si="36"/>
        <v>1</v>
      </c>
      <c r="F338" s="47">
        <v>2309</v>
      </c>
      <c r="G338" s="42" t="s">
        <v>105</v>
      </c>
      <c r="H338" s="49">
        <v>41561</v>
      </c>
      <c r="I338" s="10">
        <v>44.75</v>
      </c>
      <c r="J338" s="10">
        <v>8.20999999999998</v>
      </c>
      <c r="K338" s="10">
        <v>18.346368715083752</v>
      </c>
      <c r="L338" s="39">
        <f t="shared" si="37"/>
        <v>21.589999999999918</v>
      </c>
      <c r="M338" s="40">
        <f t="shared" si="38"/>
        <v>0.38026864289022744</v>
      </c>
      <c r="N338" s="22">
        <f t="shared" si="39"/>
        <v>38.02686428902275</v>
      </c>
    </row>
    <row r="339" spans="1:14" ht="15">
      <c r="A339" s="15">
        <v>33</v>
      </c>
      <c r="B339" s="7" t="s">
        <v>39</v>
      </c>
      <c r="C339" s="7">
        <v>5</v>
      </c>
      <c r="D339" s="7">
        <f t="shared" si="35"/>
        <v>3</v>
      </c>
      <c r="E339" s="14">
        <f t="shared" si="36"/>
        <v>1</v>
      </c>
      <c r="F339" s="47">
        <v>2309</v>
      </c>
      <c r="G339" s="42" t="s">
        <v>106</v>
      </c>
      <c r="H339" s="49">
        <v>41561</v>
      </c>
      <c r="I339" s="10">
        <v>45</v>
      </c>
      <c r="J339" s="10">
        <v>7.199999999999989</v>
      </c>
      <c r="K339" s="10">
        <v>16</v>
      </c>
      <c r="L339" s="39">
        <f aca="true" t="shared" si="40" ref="L339:L394">SUMPRODUCT(($F$3:$F$1360=F339)*$J$3:$J$1360)</f>
        <v>21.589999999999918</v>
      </c>
      <c r="M339" s="40">
        <f t="shared" si="38"/>
        <v>0.3334877257989817</v>
      </c>
      <c r="N339" s="22">
        <f t="shared" si="39"/>
        <v>33.348772579898174</v>
      </c>
    </row>
    <row r="340" spans="1:14" ht="15">
      <c r="A340" s="15">
        <v>33</v>
      </c>
      <c r="B340" s="7" t="s">
        <v>39</v>
      </c>
      <c r="C340" s="7">
        <v>5</v>
      </c>
      <c r="D340" s="7">
        <f t="shared" si="35"/>
        <v>3</v>
      </c>
      <c r="E340" s="14">
        <f t="shared" si="36"/>
        <v>1</v>
      </c>
      <c r="F340" s="47">
        <v>2309</v>
      </c>
      <c r="G340" s="42" t="s">
        <v>107</v>
      </c>
      <c r="H340" s="49">
        <v>41561</v>
      </c>
      <c r="I340" s="10">
        <v>34.01</v>
      </c>
      <c r="J340" s="10">
        <v>5.949999999999989</v>
      </c>
      <c r="K340" s="10">
        <v>17.494854454572152</v>
      </c>
      <c r="L340" s="39">
        <f t="shared" si="40"/>
        <v>21.589999999999918</v>
      </c>
      <c r="M340" s="40">
        <f t="shared" si="38"/>
        <v>0.27559055118110287</v>
      </c>
      <c r="N340" s="22">
        <f t="shared" si="39"/>
        <v>27.559055118110287</v>
      </c>
    </row>
    <row r="341" spans="1:14" ht="15">
      <c r="A341" s="15">
        <v>33</v>
      </c>
      <c r="B341" s="7" t="s">
        <v>39</v>
      </c>
      <c r="C341" s="7">
        <v>5</v>
      </c>
      <c r="D341" s="7">
        <f t="shared" si="35"/>
        <v>3</v>
      </c>
      <c r="E341" s="14">
        <f t="shared" si="36"/>
        <v>1</v>
      </c>
      <c r="F341" s="47">
        <v>2309</v>
      </c>
      <c r="G341" s="42" t="s">
        <v>108</v>
      </c>
      <c r="H341" s="49">
        <v>41561</v>
      </c>
      <c r="I341" s="10">
        <v>0.7400000000000091</v>
      </c>
      <c r="J341" s="10">
        <v>0.22999999999996135</v>
      </c>
      <c r="K341" s="10">
        <v>31.081081081075475</v>
      </c>
      <c r="L341" s="39">
        <f t="shared" si="40"/>
        <v>21.589999999999918</v>
      </c>
      <c r="M341" s="40">
        <f t="shared" si="38"/>
        <v>0.01065308012968792</v>
      </c>
      <c r="N341" s="22">
        <f t="shared" si="39"/>
        <v>1.0653080129687922</v>
      </c>
    </row>
    <row r="342" spans="1:14" ht="15">
      <c r="A342" s="15">
        <v>48</v>
      </c>
      <c r="B342" s="7" t="s">
        <v>41</v>
      </c>
      <c r="C342" s="7">
        <v>5</v>
      </c>
      <c r="D342" s="7">
        <f t="shared" si="35"/>
        <v>3</v>
      </c>
      <c r="E342" s="14">
        <f t="shared" si="36"/>
        <v>3</v>
      </c>
      <c r="F342" s="47">
        <v>2311</v>
      </c>
      <c r="G342" s="42" t="s">
        <v>105</v>
      </c>
      <c r="H342" s="49">
        <v>41561</v>
      </c>
      <c r="I342" s="10">
        <v>32.54</v>
      </c>
      <c r="J342" s="10">
        <v>6.32000000000005</v>
      </c>
      <c r="K342" s="10">
        <v>19.42224953902904</v>
      </c>
      <c r="L342" s="39">
        <f t="shared" si="40"/>
        <v>20.020000000000095</v>
      </c>
      <c r="M342" s="40">
        <f t="shared" si="38"/>
        <v>0.31568431568431665</v>
      </c>
      <c r="N342" s="22">
        <f t="shared" si="39"/>
        <v>31.568431568431667</v>
      </c>
    </row>
    <row r="343" spans="1:14" ht="15">
      <c r="A343" s="15">
        <v>48</v>
      </c>
      <c r="B343" s="7" t="s">
        <v>41</v>
      </c>
      <c r="C343" s="7">
        <v>5</v>
      </c>
      <c r="D343" s="7">
        <f t="shared" si="35"/>
        <v>3</v>
      </c>
      <c r="E343" s="14">
        <f t="shared" si="36"/>
        <v>3</v>
      </c>
      <c r="F343" s="47">
        <v>2311</v>
      </c>
      <c r="G343" s="42" t="s">
        <v>106</v>
      </c>
      <c r="H343" s="49">
        <v>41561</v>
      </c>
      <c r="I343" s="10">
        <v>40.97</v>
      </c>
      <c r="J343" s="10">
        <v>6.670000000000016</v>
      </c>
      <c r="K343" s="10">
        <v>16.280205028069357</v>
      </c>
      <c r="L343" s="39">
        <f t="shared" si="40"/>
        <v>20.020000000000095</v>
      </c>
      <c r="M343" s="40">
        <f t="shared" si="38"/>
        <v>0.3331668331668324</v>
      </c>
      <c r="N343" s="22">
        <f t="shared" si="39"/>
        <v>33.31668331668324</v>
      </c>
    </row>
    <row r="344" spans="1:14" ht="15">
      <c r="A344" s="15">
        <v>48</v>
      </c>
      <c r="B344" s="7" t="s">
        <v>41</v>
      </c>
      <c r="C344" s="7">
        <v>5</v>
      </c>
      <c r="D344" s="7">
        <f t="shared" si="35"/>
        <v>3</v>
      </c>
      <c r="E344" s="14">
        <f t="shared" si="36"/>
        <v>3</v>
      </c>
      <c r="F344" s="47">
        <v>2311</v>
      </c>
      <c r="G344" s="42" t="s">
        <v>107</v>
      </c>
      <c r="H344" s="49">
        <v>41561</v>
      </c>
      <c r="I344" s="10">
        <v>40.56</v>
      </c>
      <c r="J344" s="10">
        <v>6.82000000000005</v>
      </c>
      <c r="K344" s="10">
        <v>16.814595660749628</v>
      </c>
      <c r="L344" s="39">
        <f t="shared" si="40"/>
        <v>20.020000000000095</v>
      </c>
      <c r="M344" s="40">
        <f t="shared" si="38"/>
        <v>0.34065934065934156</v>
      </c>
      <c r="N344" s="22">
        <f t="shared" si="39"/>
        <v>34.06593406593415</v>
      </c>
    </row>
    <row r="345" spans="1:14" ht="15">
      <c r="A345" s="15">
        <v>48</v>
      </c>
      <c r="B345" s="7" t="s">
        <v>41</v>
      </c>
      <c r="C345" s="7">
        <v>5</v>
      </c>
      <c r="D345" s="7">
        <f t="shared" si="35"/>
        <v>3</v>
      </c>
      <c r="E345" s="14">
        <f t="shared" si="36"/>
        <v>3</v>
      </c>
      <c r="F345" s="47">
        <v>2311</v>
      </c>
      <c r="G345" s="42" t="s">
        <v>108</v>
      </c>
      <c r="H345" s="49">
        <v>41561</v>
      </c>
      <c r="I345" s="10">
        <v>0.9799999999999613</v>
      </c>
      <c r="J345" s="10">
        <v>0.20999999999997954</v>
      </c>
      <c r="K345" s="10">
        <v>21.428571428570187</v>
      </c>
      <c r="L345" s="39">
        <f t="shared" si="40"/>
        <v>20.020000000000095</v>
      </c>
      <c r="M345" s="40">
        <f t="shared" si="38"/>
        <v>0.010489510489509418</v>
      </c>
      <c r="N345" s="22">
        <f t="shared" si="39"/>
        <v>1.0489510489509417</v>
      </c>
    </row>
    <row r="346" spans="1:14" ht="15">
      <c r="A346" s="15">
        <v>6</v>
      </c>
      <c r="B346" s="7" t="s">
        <v>43</v>
      </c>
      <c r="C346" s="7">
        <v>5</v>
      </c>
      <c r="D346" s="7">
        <f t="shared" si="35"/>
        <v>4</v>
      </c>
      <c r="E346" s="14">
        <f t="shared" si="36"/>
        <v>1</v>
      </c>
      <c r="F346" s="47">
        <v>2313</v>
      </c>
      <c r="G346" s="42" t="s">
        <v>105</v>
      </c>
      <c r="H346" s="49">
        <v>41561</v>
      </c>
      <c r="I346" s="10">
        <v>62.24</v>
      </c>
      <c r="J346" s="10">
        <v>12.869999999999948</v>
      </c>
      <c r="K346" s="10">
        <v>20.678020565552615</v>
      </c>
      <c r="L346" s="39">
        <f t="shared" si="40"/>
        <v>18.599999999999966</v>
      </c>
      <c r="M346" s="40">
        <f t="shared" si="38"/>
        <v>0.6919354838709662</v>
      </c>
      <c r="N346" s="22">
        <f t="shared" si="39"/>
        <v>69.19354838709663</v>
      </c>
    </row>
    <row r="347" spans="1:14" ht="15">
      <c r="A347" s="15">
        <v>6</v>
      </c>
      <c r="B347" s="7" t="s">
        <v>43</v>
      </c>
      <c r="C347" s="7">
        <v>5</v>
      </c>
      <c r="D347" s="7">
        <f t="shared" si="35"/>
        <v>4</v>
      </c>
      <c r="E347" s="14">
        <f t="shared" si="36"/>
        <v>1</v>
      </c>
      <c r="F347" s="47">
        <v>2313</v>
      </c>
      <c r="G347" s="42" t="s">
        <v>106</v>
      </c>
      <c r="H347" s="49">
        <v>41561</v>
      </c>
      <c r="I347" s="10">
        <v>30.04</v>
      </c>
      <c r="J347" s="10">
        <v>5.470000000000027</v>
      </c>
      <c r="K347" s="10">
        <v>18.209054593874924</v>
      </c>
      <c r="L347" s="39">
        <f t="shared" si="40"/>
        <v>18.599999999999966</v>
      </c>
      <c r="M347" s="40">
        <f t="shared" si="38"/>
        <v>0.2940860215053783</v>
      </c>
      <c r="N347" s="22">
        <f t="shared" si="39"/>
        <v>29.408602150537835</v>
      </c>
    </row>
    <row r="348" spans="1:14" ht="15">
      <c r="A348" s="15">
        <v>6</v>
      </c>
      <c r="B348" s="7" t="s">
        <v>43</v>
      </c>
      <c r="C348" s="7">
        <v>5</v>
      </c>
      <c r="D348" s="7">
        <f t="shared" si="35"/>
        <v>4</v>
      </c>
      <c r="E348" s="14">
        <f t="shared" si="36"/>
        <v>1</v>
      </c>
      <c r="F348" s="47">
        <v>2313</v>
      </c>
      <c r="G348" s="42" t="s">
        <v>108</v>
      </c>
      <c r="H348" s="49">
        <v>41561</v>
      </c>
      <c r="I348" s="10">
        <v>1.009999999999991</v>
      </c>
      <c r="J348" s="10">
        <v>0.2599999999999909</v>
      </c>
      <c r="K348" s="10">
        <v>25.742574257425073</v>
      </c>
      <c r="L348" s="39">
        <f t="shared" si="40"/>
        <v>18.599999999999966</v>
      </c>
      <c r="M348" s="40">
        <f t="shared" si="38"/>
        <v>0.013978494623655451</v>
      </c>
      <c r="N348" s="22">
        <f t="shared" si="39"/>
        <v>1.397849462365545</v>
      </c>
    </row>
    <row r="349" spans="1:14" ht="15">
      <c r="A349" s="15">
        <v>18</v>
      </c>
      <c r="B349" s="7" t="s">
        <v>46</v>
      </c>
      <c r="C349" s="7">
        <v>5</v>
      </c>
      <c r="D349" s="7">
        <f t="shared" si="35"/>
        <v>4</v>
      </c>
      <c r="E349" s="14">
        <f t="shared" si="36"/>
        <v>3</v>
      </c>
      <c r="F349" s="47">
        <v>2315</v>
      </c>
      <c r="G349" s="42" t="s">
        <v>105</v>
      </c>
      <c r="H349" s="49">
        <v>41561</v>
      </c>
      <c r="I349" s="10">
        <v>58.91</v>
      </c>
      <c r="J349" s="10">
        <v>12.01</v>
      </c>
      <c r="K349" s="10">
        <v>20.387031064335428</v>
      </c>
      <c r="L349" s="39">
        <f t="shared" si="40"/>
        <v>18.95</v>
      </c>
      <c r="M349" s="40">
        <f t="shared" si="38"/>
        <v>0.6337730870712401</v>
      </c>
      <c r="N349" s="22">
        <f t="shared" si="39"/>
        <v>63.377308707124016</v>
      </c>
    </row>
    <row r="350" spans="1:14" ht="15">
      <c r="A350" s="15">
        <v>18</v>
      </c>
      <c r="B350" s="7" t="s">
        <v>46</v>
      </c>
      <c r="C350" s="7">
        <v>5</v>
      </c>
      <c r="D350" s="7">
        <f t="shared" si="35"/>
        <v>4</v>
      </c>
      <c r="E350" s="14">
        <f t="shared" si="36"/>
        <v>3</v>
      </c>
      <c r="F350" s="47">
        <v>2315</v>
      </c>
      <c r="G350" s="42" t="s">
        <v>106</v>
      </c>
      <c r="H350" s="49">
        <v>41561</v>
      </c>
      <c r="I350" s="15">
        <v>39.8</v>
      </c>
      <c r="J350" s="15">
        <v>6.94</v>
      </c>
      <c r="K350" s="10">
        <v>17.437185929648244</v>
      </c>
      <c r="L350" s="39">
        <f t="shared" si="40"/>
        <v>18.95</v>
      </c>
      <c r="M350" s="40">
        <f t="shared" si="38"/>
        <v>0.3662269129287599</v>
      </c>
      <c r="N350" s="22">
        <f t="shared" si="39"/>
        <v>36.62269129287599</v>
      </c>
    </row>
    <row r="351" spans="1:14" ht="15">
      <c r="A351" s="15">
        <v>31</v>
      </c>
      <c r="B351" s="7" t="s">
        <v>48</v>
      </c>
      <c r="C351" s="7">
        <v>5</v>
      </c>
      <c r="D351" s="7">
        <f t="shared" si="35"/>
        <v>4</v>
      </c>
      <c r="E351" s="14">
        <f t="shared" si="36"/>
        <v>1</v>
      </c>
      <c r="F351" s="47">
        <v>2317</v>
      </c>
      <c r="G351" s="42" t="s">
        <v>105</v>
      </c>
      <c r="H351" s="49">
        <v>41561</v>
      </c>
      <c r="I351" s="15">
        <v>32.4</v>
      </c>
      <c r="J351" s="15">
        <v>6.46999999999997</v>
      </c>
      <c r="K351" s="10">
        <v>19.969135802469047</v>
      </c>
      <c r="L351" s="39">
        <f t="shared" si="40"/>
        <v>21.22999999999996</v>
      </c>
      <c r="M351" s="40">
        <f t="shared" si="38"/>
        <v>0.3047574187470552</v>
      </c>
      <c r="N351" s="22">
        <f t="shared" si="39"/>
        <v>30.47574187470552</v>
      </c>
    </row>
    <row r="352" spans="1:14" ht="15">
      <c r="A352" s="15">
        <v>31</v>
      </c>
      <c r="B352" s="7" t="s">
        <v>48</v>
      </c>
      <c r="C352" s="7">
        <v>5</v>
      </c>
      <c r="D352" s="7">
        <f t="shared" si="35"/>
        <v>4</v>
      </c>
      <c r="E352" s="14">
        <f t="shared" si="36"/>
        <v>1</v>
      </c>
      <c r="F352" s="47">
        <v>2317</v>
      </c>
      <c r="G352" s="42" t="s">
        <v>106</v>
      </c>
      <c r="H352" s="49">
        <v>41561</v>
      </c>
      <c r="I352" s="15">
        <v>31.28</v>
      </c>
      <c r="J352" s="15">
        <v>5.800000000000011</v>
      </c>
      <c r="K352" s="10">
        <v>18.542199488491086</v>
      </c>
      <c r="L352" s="39">
        <f t="shared" si="40"/>
        <v>21.22999999999996</v>
      </c>
      <c r="M352" s="40">
        <f t="shared" si="38"/>
        <v>0.2731983042863882</v>
      </c>
      <c r="N352" s="22">
        <f t="shared" si="39"/>
        <v>27.319830428638824</v>
      </c>
    </row>
    <row r="353" spans="1:14" ht="15">
      <c r="A353" s="15">
        <v>31</v>
      </c>
      <c r="B353" s="7" t="s">
        <v>48</v>
      </c>
      <c r="C353" s="7">
        <v>5</v>
      </c>
      <c r="D353" s="7">
        <f t="shared" si="35"/>
        <v>4</v>
      </c>
      <c r="E353" s="14">
        <f t="shared" si="36"/>
        <v>1</v>
      </c>
      <c r="F353" s="47">
        <v>2317</v>
      </c>
      <c r="G353" s="42" t="s">
        <v>107</v>
      </c>
      <c r="H353" s="49">
        <v>41561</v>
      </c>
      <c r="I353" s="15">
        <v>43.19</v>
      </c>
      <c r="J353" s="15">
        <v>8.31</v>
      </c>
      <c r="K353" s="10">
        <v>19.24056494558926</v>
      </c>
      <c r="L353" s="39">
        <f t="shared" si="40"/>
        <v>21.22999999999996</v>
      </c>
      <c r="M353" s="40">
        <f t="shared" si="38"/>
        <v>0.3914272256241175</v>
      </c>
      <c r="N353" s="22">
        <f t="shared" si="39"/>
        <v>39.142722562411755</v>
      </c>
    </row>
    <row r="354" spans="1:14" ht="15">
      <c r="A354" s="15">
        <v>31</v>
      </c>
      <c r="B354" s="7" t="s">
        <v>48</v>
      </c>
      <c r="C354" s="7">
        <v>5</v>
      </c>
      <c r="D354" s="7">
        <f t="shared" si="35"/>
        <v>4</v>
      </c>
      <c r="E354" s="14">
        <f t="shared" si="36"/>
        <v>1</v>
      </c>
      <c r="F354" s="47">
        <v>2317</v>
      </c>
      <c r="G354" s="42" t="s">
        <v>108</v>
      </c>
      <c r="H354" s="49">
        <v>41561</v>
      </c>
      <c r="I354" s="15">
        <v>3.4499999999999886</v>
      </c>
      <c r="J354" s="15">
        <v>0.6499999999999773</v>
      </c>
      <c r="K354" s="10">
        <v>18.840579710144333</v>
      </c>
      <c r="L354" s="39">
        <f t="shared" si="40"/>
        <v>21.22999999999996</v>
      </c>
      <c r="M354" s="40">
        <f t="shared" si="38"/>
        <v>0.030617051342438927</v>
      </c>
      <c r="N354" s="22">
        <f t="shared" si="39"/>
        <v>3.061705134243893</v>
      </c>
    </row>
    <row r="355" spans="1:14" ht="15">
      <c r="A355" s="15">
        <v>46</v>
      </c>
      <c r="B355" s="7" t="s">
        <v>50</v>
      </c>
      <c r="C355" s="7">
        <v>5</v>
      </c>
      <c r="D355" s="7">
        <f t="shared" si="35"/>
        <v>4</v>
      </c>
      <c r="E355" s="14">
        <f t="shared" si="36"/>
        <v>3</v>
      </c>
      <c r="F355" s="47">
        <v>2319</v>
      </c>
      <c r="G355" s="42" t="s">
        <v>105</v>
      </c>
      <c r="H355" s="49">
        <v>41561</v>
      </c>
      <c r="I355" s="15">
        <v>33.45</v>
      </c>
      <c r="J355" s="15">
        <v>6.420000000000016</v>
      </c>
      <c r="K355" s="10">
        <v>19.19282511210767</v>
      </c>
      <c r="L355" s="39">
        <f t="shared" si="40"/>
        <v>21.839999999999982</v>
      </c>
      <c r="M355" s="40">
        <f t="shared" si="38"/>
        <v>0.2939560439560449</v>
      </c>
      <c r="N355" s="22">
        <f t="shared" si="39"/>
        <v>29.395604395604494</v>
      </c>
    </row>
    <row r="356" spans="1:14" ht="15">
      <c r="A356" s="15">
        <v>46</v>
      </c>
      <c r="B356" s="7" t="s">
        <v>50</v>
      </c>
      <c r="C356" s="7">
        <v>5</v>
      </c>
      <c r="D356" s="7">
        <f t="shared" si="35"/>
        <v>4</v>
      </c>
      <c r="E356" s="14">
        <f t="shared" si="36"/>
        <v>3</v>
      </c>
      <c r="F356" s="47">
        <v>2319</v>
      </c>
      <c r="G356" s="42" t="s">
        <v>106</v>
      </c>
      <c r="H356" s="49">
        <v>41561</v>
      </c>
      <c r="I356" s="15">
        <v>39.22</v>
      </c>
      <c r="J356" s="15">
        <v>6.769999999999982</v>
      </c>
      <c r="K356" s="10">
        <v>17.261601223865327</v>
      </c>
      <c r="L356" s="39">
        <f t="shared" si="40"/>
        <v>21.839999999999982</v>
      </c>
      <c r="M356" s="40">
        <f t="shared" si="38"/>
        <v>0.3099816849816844</v>
      </c>
      <c r="N356" s="22">
        <f t="shared" si="39"/>
        <v>30.99816849816844</v>
      </c>
    </row>
    <row r="357" spans="1:14" ht="15">
      <c r="A357" s="15">
        <v>46</v>
      </c>
      <c r="B357" s="7" t="s">
        <v>50</v>
      </c>
      <c r="C357" s="7">
        <v>5</v>
      </c>
      <c r="D357" s="7">
        <f t="shared" si="35"/>
        <v>4</v>
      </c>
      <c r="E357" s="14">
        <f t="shared" si="36"/>
        <v>3</v>
      </c>
      <c r="F357" s="47">
        <v>2319</v>
      </c>
      <c r="G357" s="42" t="s">
        <v>107</v>
      </c>
      <c r="H357" s="49">
        <v>41561</v>
      </c>
      <c r="I357" s="15">
        <v>44.18</v>
      </c>
      <c r="J357" s="15">
        <v>8.13</v>
      </c>
      <c r="K357" s="10">
        <v>18.401991851516524</v>
      </c>
      <c r="L357" s="39">
        <f t="shared" si="40"/>
        <v>21.839999999999982</v>
      </c>
      <c r="M357" s="40">
        <f t="shared" si="38"/>
        <v>0.3722527472527476</v>
      </c>
      <c r="N357" s="22">
        <f t="shared" si="39"/>
        <v>37.22527472527476</v>
      </c>
    </row>
    <row r="358" spans="1:14" ht="15">
      <c r="A358" s="15">
        <v>46</v>
      </c>
      <c r="B358" s="7" t="s">
        <v>50</v>
      </c>
      <c r="C358" s="7">
        <v>5</v>
      </c>
      <c r="D358" s="7">
        <f aca="true" t="shared" si="41" ref="D358:D394">IF(B358&lt;&gt;"",VALUE(MID(B358,2,1)),"")</f>
        <v>4</v>
      </c>
      <c r="E358" s="14">
        <f aca="true" t="shared" si="42" ref="E358:E394">IF(C358&lt;&gt;"",VALUE(RIGHT(B358,1)),"")</f>
        <v>3</v>
      </c>
      <c r="F358" s="47">
        <v>2319</v>
      </c>
      <c r="G358" s="42" t="s">
        <v>108</v>
      </c>
      <c r="H358" s="49">
        <v>41561</v>
      </c>
      <c r="I358" s="15">
        <v>3.180000000000007</v>
      </c>
      <c r="J358" s="15">
        <v>0.5199999999999818</v>
      </c>
      <c r="K358" s="10">
        <v>16.35220125786103</v>
      </c>
      <c r="L358" s="39">
        <f t="shared" si="40"/>
        <v>21.839999999999982</v>
      </c>
      <c r="M358" s="40">
        <f t="shared" si="38"/>
        <v>0.023809523809522996</v>
      </c>
      <c r="N358" s="22">
        <f t="shared" si="39"/>
        <v>2.3809523809522997</v>
      </c>
    </row>
    <row r="359" spans="1:14" ht="15">
      <c r="A359" s="15">
        <v>2</v>
      </c>
      <c r="B359" s="7" t="s">
        <v>68</v>
      </c>
      <c r="C359" s="7">
        <v>5</v>
      </c>
      <c r="D359" s="7">
        <f t="shared" si="41"/>
        <v>5</v>
      </c>
      <c r="E359" s="14">
        <f t="shared" si="42"/>
        <v>1</v>
      </c>
      <c r="F359" s="47">
        <v>2325</v>
      </c>
      <c r="G359" s="42" t="s">
        <v>105</v>
      </c>
      <c r="H359" s="49">
        <v>41561</v>
      </c>
      <c r="I359" s="15">
        <v>68.35</v>
      </c>
      <c r="J359" s="15">
        <v>13.85</v>
      </c>
      <c r="K359" s="10">
        <v>20.263350402340894</v>
      </c>
      <c r="L359" s="39">
        <f t="shared" si="40"/>
        <v>17.53000000000001</v>
      </c>
      <c r="M359" s="40">
        <f t="shared" si="38"/>
        <v>0.790074158585282</v>
      </c>
      <c r="N359" s="22">
        <f t="shared" si="39"/>
        <v>79.0074158585282</v>
      </c>
    </row>
    <row r="360" spans="1:14" ht="15">
      <c r="A360" s="15">
        <v>2</v>
      </c>
      <c r="B360" s="7" t="s">
        <v>68</v>
      </c>
      <c r="C360" s="7">
        <v>5</v>
      </c>
      <c r="D360" s="7">
        <f t="shared" si="41"/>
        <v>5</v>
      </c>
      <c r="E360" s="14">
        <f t="shared" si="42"/>
        <v>1</v>
      </c>
      <c r="F360" s="47">
        <v>2325</v>
      </c>
      <c r="G360" s="42" t="s">
        <v>106</v>
      </c>
      <c r="H360" s="49">
        <v>41561</v>
      </c>
      <c r="I360" s="15">
        <v>19.44</v>
      </c>
      <c r="J360" s="15">
        <v>3.680000000000007</v>
      </c>
      <c r="K360" s="10">
        <v>18.930041152263406</v>
      </c>
      <c r="L360" s="39">
        <f t="shared" si="40"/>
        <v>17.53000000000001</v>
      </c>
      <c r="M360" s="40">
        <f t="shared" si="38"/>
        <v>0.20992584141471793</v>
      </c>
      <c r="N360" s="22">
        <f t="shared" si="39"/>
        <v>20.99258414147179</v>
      </c>
    </row>
    <row r="361" spans="1:14" ht="15">
      <c r="A361" s="15">
        <v>17</v>
      </c>
      <c r="B361" s="7" t="s">
        <v>71</v>
      </c>
      <c r="C361" s="7">
        <v>5</v>
      </c>
      <c r="D361" s="7">
        <f t="shared" si="41"/>
        <v>5</v>
      </c>
      <c r="E361" s="14">
        <f t="shared" si="42"/>
        <v>3</v>
      </c>
      <c r="F361" s="47">
        <v>2327</v>
      </c>
      <c r="G361" s="42" t="s">
        <v>105</v>
      </c>
      <c r="H361" s="49">
        <v>41561</v>
      </c>
      <c r="I361" s="15">
        <v>64.8</v>
      </c>
      <c r="J361" s="15">
        <v>13.51</v>
      </c>
      <c r="K361" s="10">
        <v>20.848765432098766</v>
      </c>
      <c r="L361" s="39">
        <f t="shared" si="40"/>
        <v>18.009999999999998</v>
      </c>
      <c r="M361" s="40">
        <f t="shared" si="38"/>
        <v>0.7501388117712383</v>
      </c>
      <c r="N361" s="22">
        <f t="shared" si="39"/>
        <v>75.01388117712384</v>
      </c>
    </row>
    <row r="362" spans="1:14" ht="15">
      <c r="A362" s="15">
        <v>17</v>
      </c>
      <c r="B362" s="7" t="s">
        <v>71</v>
      </c>
      <c r="C362" s="7">
        <v>5</v>
      </c>
      <c r="D362" s="7">
        <f t="shared" si="41"/>
        <v>5</v>
      </c>
      <c r="E362" s="14">
        <f t="shared" si="42"/>
        <v>3</v>
      </c>
      <c r="F362" s="47">
        <v>2327</v>
      </c>
      <c r="G362" s="42" t="s">
        <v>106</v>
      </c>
      <c r="H362" s="49">
        <v>41561</v>
      </c>
      <c r="I362" s="15">
        <v>23.5</v>
      </c>
      <c r="J362" s="15">
        <v>4.5</v>
      </c>
      <c r="K362" s="10">
        <v>19.148936170212767</v>
      </c>
      <c r="L362" s="39">
        <f t="shared" si="40"/>
        <v>18.009999999999998</v>
      </c>
      <c r="M362" s="40">
        <f t="shared" si="38"/>
        <v>0.24986118822876183</v>
      </c>
      <c r="N362" s="22">
        <f t="shared" si="39"/>
        <v>24.986118822876183</v>
      </c>
    </row>
    <row r="363" spans="1:14" ht="15">
      <c r="A363" s="15">
        <v>29</v>
      </c>
      <c r="B363" s="7" t="s">
        <v>73</v>
      </c>
      <c r="C363" s="7">
        <v>5</v>
      </c>
      <c r="D363" s="7">
        <f t="shared" si="41"/>
        <v>5</v>
      </c>
      <c r="E363" s="14">
        <f t="shared" si="42"/>
        <v>1</v>
      </c>
      <c r="F363" s="47">
        <v>2329</v>
      </c>
      <c r="G363" s="42" t="s">
        <v>105</v>
      </c>
      <c r="H363" s="49">
        <v>41561</v>
      </c>
      <c r="I363" s="15">
        <v>44.02</v>
      </c>
      <c r="J363" s="15">
        <v>9.28000000000003</v>
      </c>
      <c r="K363" s="10">
        <v>21.081326669695656</v>
      </c>
      <c r="L363" s="39">
        <f t="shared" si="40"/>
        <v>23.660000000000025</v>
      </c>
      <c r="M363" s="40">
        <f t="shared" si="38"/>
        <v>0.39222316145393155</v>
      </c>
      <c r="N363" s="22">
        <f t="shared" si="39"/>
        <v>39.22231614539315</v>
      </c>
    </row>
    <row r="364" spans="1:14" ht="15">
      <c r="A364" s="15">
        <v>29</v>
      </c>
      <c r="B364" s="7" t="s">
        <v>73</v>
      </c>
      <c r="C364" s="7">
        <v>5</v>
      </c>
      <c r="D364" s="7">
        <f t="shared" si="41"/>
        <v>5</v>
      </c>
      <c r="E364" s="14">
        <f t="shared" si="42"/>
        <v>1</v>
      </c>
      <c r="F364" s="47">
        <v>2329</v>
      </c>
      <c r="G364" s="42" t="s">
        <v>106</v>
      </c>
      <c r="H364" s="49">
        <v>41561</v>
      </c>
      <c r="I364" s="15">
        <v>28.26</v>
      </c>
      <c r="J364" s="15">
        <v>5.550000000000011</v>
      </c>
      <c r="K364" s="10">
        <v>19.639065817409808</v>
      </c>
      <c r="L364" s="39">
        <f t="shared" si="40"/>
        <v>23.660000000000025</v>
      </c>
      <c r="M364" s="40">
        <f t="shared" si="38"/>
        <v>0.23457311918850404</v>
      </c>
      <c r="N364" s="22">
        <f t="shared" si="39"/>
        <v>23.457311918850404</v>
      </c>
    </row>
    <row r="365" spans="1:14" ht="15">
      <c r="A365" s="15">
        <v>29</v>
      </c>
      <c r="B365" s="7" t="s">
        <v>73</v>
      </c>
      <c r="C365" s="7">
        <v>5</v>
      </c>
      <c r="D365" s="7">
        <f t="shared" si="41"/>
        <v>5</v>
      </c>
      <c r="E365" s="14">
        <f t="shared" si="42"/>
        <v>1</v>
      </c>
      <c r="F365" s="47">
        <v>2329</v>
      </c>
      <c r="G365" s="42" t="s">
        <v>107</v>
      </c>
      <c r="H365" s="49">
        <v>41561</v>
      </c>
      <c r="I365" s="15">
        <v>39.02</v>
      </c>
      <c r="J365" s="15">
        <v>8.089999999999975</v>
      </c>
      <c r="K365" s="10">
        <v>20.732957457713926</v>
      </c>
      <c r="L365" s="39">
        <f t="shared" si="40"/>
        <v>23.660000000000025</v>
      </c>
      <c r="M365" s="40">
        <f t="shared" si="38"/>
        <v>0.3419273034657636</v>
      </c>
      <c r="N365" s="22">
        <f t="shared" si="39"/>
        <v>34.19273034657636</v>
      </c>
    </row>
    <row r="366" spans="1:14" ht="15">
      <c r="A366" s="15">
        <v>29</v>
      </c>
      <c r="B366" s="7" t="s">
        <v>73</v>
      </c>
      <c r="C366" s="7">
        <v>5</v>
      </c>
      <c r="D366" s="7">
        <f t="shared" si="41"/>
        <v>5</v>
      </c>
      <c r="E366" s="14">
        <f t="shared" si="42"/>
        <v>1</v>
      </c>
      <c r="F366" s="47">
        <v>2329</v>
      </c>
      <c r="G366" s="42" t="s">
        <v>108</v>
      </c>
      <c r="H366" s="49">
        <v>41561</v>
      </c>
      <c r="I366" s="15">
        <v>3.2900000000000205</v>
      </c>
      <c r="J366" s="15">
        <v>0.7400000000000091</v>
      </c>
      <c r="K366" s="10">
        <v>22.492401215805607</v>
      </c>
      <c r="L366" s="39">
        <f t="shared" si="40"/>
        <v>23.660000000000025</v>
      </c>
      <c r="M366" s="40">
        <f t="shared" si="38"/>
        <v>0.03127641589180086</v>
      </c>
      <c r="N366" s="22">
        <f t="shared" si="39"/>
        <v>3.1276415891800857</v>
      </c>
    </row>
    <row r="367" spans="1:14" ht="15">
      <c r="A367" s="15">
        <v>45</v>
      </c>
      <c r="B367" s="7" t="s">
        <v>75</v>
      </c>
      <c r="C367" s="7">
        <v>5</v>
      </c>
      <c r="D367" s="7">
        <f t="shared" si="41"/>
        <v>5</v>
      </c>
      <c r="E367" s="14">
        <f t="shared" si="42"/>
        <v>3</v>
      </c>
      <c r="F367" s="47">
        <v>2331</v>
      </c>
      <c r="G367" s="42" t="s">
        <v>105</v>
      </c>
      <c r="H367" s="49">
        <v>41561</v>
      </c>
      <c r="I367" s="15">
        <v>28.73</v>
      </c>
      <c r="J367" s="15">
        <v>6.089999999999975</v>
      </c>
      <c r="K367" s="10">
        <v>21.197354681517492</v>
      </c>
      <c r="L367" s="39">
        <f t="shared" si="40"/>
        <v>21.600000000000023</v>
      </c>
      <c r="M367" s="40">
        <f t="shared" si="38"/>
        <v>0.281944444444443</v>
      </c>
      <c r="N367" s="22">
        <f t="shared" si="39"/>
        <v>28.194444444444297</v>
      </c>
    </row>
    <row r="368" spans="1:14" ht="15">
      <c r="A368" s="15">
        <v>45</v>
      </c>
      <c r="B368" s="7" t="s">
        <v>75</v>
      </c>
      <c r="C368" s="7">
        <v>5</v>
      </c>
      <c r="D368" s="7">
        <f t="shared" si="41"/>
        <v>5</v>
      </c>
      <c r="E368" s="14">
        <f t="shared" si="42"/>
        <v>3</v>
      </c>
      <c r="F368" s="47">
        <v>2331</v>
      </c>
      <c r="G368" s="42" t="s">
        <v>106</v>
      </c>
      <c r="H368" s="49">
        <v>41561</v>
      </c>
      <c r="I368" s="15">
        <v>35.13</v>
      </c>
      <c r="J368" s="15">
        <v>6.680000000000007</v>
      </c>
      <c r="K368" s="10">
        <v>19.01508682038146</v>
      </c>
      <c r="L368" s="39">
        <f t="shared" si="40"/>
        <v>21.600000000000023</v>
      </c>
      <c r="M368" s="40">
        <f t="shared" si="38"/>
        <v>0.30925925925925923</v>
      </c>
      <c r="N368" s="22">
        <f t="shared" si="39"/>
        <v>30.925925925925924</v>
      </c>
    </row>
    <row r="369" spans="1:14" ht="15">
      <c r="A369" s="15">
        <v>45</v>
      </c>
      <c r="B369" s="7" t="s">
        <v>75</v>
      </c>
      <c r="C369" s="7">
        <v>5</v>
      </c>
      <c r="D369" s="7">
        <f t="shared" si="41"/>
        <v>5</v>
      </c>
      <c r="E369" s="14">
        <f t="shared" si="42"/>
        <v>3</v>
      </c>
      <c r="F369" s="47">
        <v>2331</v>
      </c>
      <c r="G369" s="42" t="s">
        <v>107</v>
      </c>
      <c r="H369" s="49">
        <v>41561</v>
      </c>
      <c r="I369" s="15">
        <v>40.4</v>
      </c>
      <c r="J369" s="15">
        <v>8.140000000000043</v>
      </c>
      <c r="K369" s="10">
        <v>20.148514851485256</v>
      </c>
      <c r="L369" s="39">
        <f t="shared" si="40"/>
        <v>21.600000000000023</v>
      </c>
      <c r="M369" s="40">
        <f aca="true" t="shared" si="43" ref="M369:M394">J369/L369</f>
        <v>0.37685185185185344</v>
      </c>
      <c r="N369" s="22">
        <f t="shared" si="39"/>
        <v>37.68518518518535</v>
      </c>
    </row>
    <row r="370" spans="1:14" ht="15">
      <c r="A370" s="15">
        <v>45</v>
      </c>
      <c r="B370" s="7" t="s">
        <v>75</v>
      </c>
      <c r="C370" s="7">
        <v>5</v>
      </c>
      <c r="D370" s="7">
        <f t="shared" si="41"/>
        <v>5</v>
      </c>
      <c r="E370" s="14">
        <f t="shared" si="42"/>
        <v>3</v>
      </c>
      <c r="F370" s="47">
        <v>2331</v>
      </c>
      <c r="G370" s="42" t="s">
        <v>108</v>
      </c>
      <c r="H370" s="49">
        <v>41561</v>
      </c>
      <c r="I370" s="15">
        <v>3.3600000000000136</v>
      </c>
      <c r="J370" s="15">
        <v>0.6899999999999977</v>
      </c>
      <c r="K370" s="10">
        <v>20.535714285714135</v>
      </c>
      <c r="L370" s="39">
        <f t="shared" si="40"/>
        <v>21.600000000000023</v>
      </c>
      <c r="M370" s="40">
        <f t="shared" si="43"/>
        <v>0.0319444444444443</v>
      </c>
      <c r="N370" s="22">
        <f t="shared" si="39"/>
        <v>3.1944444444444304</v>
      </c>
    </row>
    <row r="371" spans="1:14" ht="15">
      <c r="A371" s="15">
        <v>4</v>
      </c>
      <c r="B371" s="7" t="s">
        <v>56</v>
      </c>
      <c r="C371" s="7">
        <v>4</v>
      </c>
      <c r="D371" s="7">
        <f t="shared" si="41"/>
        <v>6</v>
      </c>
      <c r="E371" s="14">
        <f t="shared" si="42"/>
        <v>1</v>
      </c>
      <c r="F371" s="47">
        <v>2333</v>
      </c>
      <c r="G371" s="42" t="s">
        <v>105</v>
      </c>
      <c r="H371" s="49">
        <v>41561</v>
      </c>
      <c r="I371" s="15">
        <v>60.25</v>
      </c>
      <c r="J371" s="15">
        <v>11.81</v>
      </c>
      <c r="K371" s="10">
        <v>19.601659751037346</v>
      </c>
      <c r="L371" s="39">
        <f t="shared" si="40"/>
        <v>22.009999999999998</v>
      </c>
      <c r="M371" s="40">
        <f t="shared" si="43"/>
        <v>0.5365742844161745</v>
      </c>
      <c r="N371" s="22">
        <f t="shared" si="39"/>
        <v>53.657428441617455</v>
      </c>
    </row>
    <row r="372" spans="1:14" ht="15">
      <c r="A372" s="15">
        <v>4</v>
      </c>
      <c r="B372" s="7" t="s">
        <v>56</v>
      </c>
      <c r="C372" s="7">
        <v>4</v>
      </c>
      <c r="D372" s="7">
        <f t="shared" si="41"/>
        <v>6</v>
      </c>
      <c r="E372" s="14">
        <f t="shared" si="42"/>
        <v>1</v>
      </c>
      <c r="F372" s="47">
        <v>2333</v>
      </c>
      <c r="G372" s="42" t="s">
        <v>106</v>
      </c>
      <c r="H372" s="49">
        <v>41561</v>
      </c>
      <c r="I372" s="15">
        <v>60.52</v>
      </c>
      <c r="J372" s="15">
        <v>10.2</v>
      </c>
      <c r="K372" s="10">
        <v>16.85393258426966</v>
      </c>
      <c r="L372" s="39">
        <f t="shared" si="40"/>
        <v>22.009999999999998</v>
      </c>
      <c r="M372" s="40">
        <f t="shared" si="43"/>
        <v>0.46342571558382556</v>
      </c>
      <c r="N372" s="22">
        <f t="shared" si="39"/>
        <v>46.34257155838255</v>
      </c>
    </row>
    <row r="373" spans="1:14" ht="15">
      <c r="A373" s="15">
        <v>15</v>
      </c>
      <c r="B373" s="7" t="s">
        <v>58</v>
      </c>
      <c r="C373" s="7">
        <v>4</v>
      </c>
      <c r="D373" s="7">
        <f t="shared" si="41"/>
        <v>6</v>
      </c>
      <c r="E373" s="14">
        <f t="shared" si="42"/>
        <v>3</v>
      </c>
      <c r="F373" s="47">
        <v>2335</v>
      </c>
      <c r="G373" s="42" t="s">
        <v>105</v>
      </c>
      <c r="H373" s="49">
        <v>41561</v>
      </c>
      <c r="I373" s="15">
        <v>57</v>
      </c>
      <c r="J373" s="15">
        <v>11.55</v>
      </c>
      <c r="K373" s="10">
        <v>20.263157894736842</v>
      </c>
      <c r="L373" s="39">
        <f t="shared" si="40"/>
        <v>17.11</v>
      </c>
      <c r="M373" s="40">
        <f t="shared" si="43"/>
        <v>0.6750438340151959</v>
      </c>
      <c r="N373" s="22">
        <f t="shared" si="39"/>
        <v>67.50438340151958</v>
      </c>
    </row>
    <row r="374" spans="1:14" ht="15">
      <c r="A374" s="15">
        <v>15</v>
      </c>
      <c r="B374" s="7" t="s">
        <v>58</v>
      </c>
      <c r="C374" s="7">
        <v>4</v>
      </c>
      <c r="D374" s="7">
        <f t="shared" si="41"/>
        <v>6</v>
      </c>
      <c r="E374" s="14">
        <f t="shared" si="42"/>
        <v>3</v>
      </c>
      <c r="F374" s="47">
        <v>2335</v>
      </c>
      <c r="G374" s="42" t="s">
        <v>106</v>
      </c>
      <c r="H374" s="49">
        <v>41561</v>
      </c>
      <c r="I374" s="15">
        <v>31.67</v>
      </c>
      <c r="J374" s="15">
        <v>5.56</v>
      </c>
      <c r="K374" s="10">
        <v>17.556046731922955</v>
      </c>
      <c r="L374" s="39">
        <f t="shared" si="40"/>
        <v>17.11</v>
      </c>
      <c r="M374" s="40">
        <f t="shared" si="43"/>
        <v>0.3249561659848042</v>
      </c>
      <c r="N374" s="22">
        <f t="shared" si="39"/>
        <v>32.495616598480424</v>
      </c>
    </row>
    <row r="375" spans="1:14" ht="15">
      <c r="A375" s="15">
        <v>32</v>
      </c>
      <c r="B375" s="7" t="s">
        <v>60</v>
      </c>
      <c r="C375" s="7">
        <v>4</v>
      </c>
      <c r="D375" s="7">
        <f t="shared" si="41"/>
        <v>6</v>
      </c>
      <c r="E375" s="14">
        <f t="shared" si="42"/>
        <v>1</v>
      </c>
      <c r="F375" s="47">
        <v>2337</v>
      </c>
      <c r="G375" s="42" t="s">
        <v>105</v>
      </c>
      <c r="H375" s="49">
        <v>41561</v>
      </c>
      <c r="I375" s="15">
        <v>42.44</v>
      </c>
      <c r="J375" s="15">
        <v>7.980000000000018</v>
      </c>
      <c r="K375" s="10">
        <v>18.803016022620213</v>
      </c>
      <c r="L375" s="39">
        <f t="shared" si="40"/>
        <v>21.730000000000018</v>
      </c>
      <c r="M375" s="40">
        <f t="shared" si="43"/>
        <v>0.3672342383801202</v>
      </c>
      <c r="N375" s="22">
        <f t="shared" si="39"/>
        <v>36.72342383801202</v>
      </c>
    </row>
    <row r="376" spans="1:14" ht="15">
      <c r="A376" s="15">
        <v>32</v>
      </c>
      <c r="B376" s="7" t="s">
        <v>60</v>
      </c>
      <c r="C376" s="7">
        <v>4</v>
      </c>
      <c r="D376" s="7">
        <f t="shared" si="41"/>
        <v>6</v>
      </c>
      <c r="E376" s="14">
        <f t="shared" si="42"/>
        <v>1</v>
      </c>
      <c r="F376" s="47">
        <v>2337</v>
      </c>
      <c r="G376" s="42" t="s">
        <v>106</v>
      </c>
      <c r="H376" s="49">
        <v>41561</v>
      </c>
      <c r="I376" s="15">
        <v>35.43</v>
      </c>
      <c r="J376" s="15">
        <v>6.079999999999984</v>
      </c>
      <c r="K376" s="10">
        <v>17.16059836296919</v>
      </c>
      <c r="L376" s="39">
        <f t="shared" si="40"/>
        <v>21.730000000000018</v>
      </c>
      <c r="M376" s="40">
        <f t="shared" si="43"/>
        <v>0.2797975149562807</v>
      </c>
      <c r="N376" s="22">
        <f t="shared" si="39"/>
        <v>27.97975149562807</v>
      </c>
    </row>
    <row r="377" spans="1:14" ht="15">
      <c r="A377" s="15">
        <v>32</v>
      </c>
      <c r="B377" s="7" t="s">
        <v>60</v>
      </c>
      <c r="C377" s="7">
        <v>4</v>
      </c>
      <c r="D377" s="7">
        <f t="shared" si="41"/>
        <v>6</v>
      </c>
      <c r="E377" s="14">
        <f t="shared" si="42"/>
        <v>1</v>
      </c>
      <c r="F377" s="47">
        <v>2337</v>
      </c>
      <c r="G377" s="42" t="s">
        <v>107</v>
      </c>
      <c r="H377" s="49">
        <v>41561</v>
      </c>
      <c r="I377" s="15">
        <v>43.24</v>
      </c>
      <c r="J377" s="15">
        <v>7.670000000000016</v>
      </c>
      <c r="K377" s="10">
        <v>17.73820536540244</v>
      </c>
      <c r="L377" s="39">
        <f t="shared" si="40"/>
        <v>21.730000000000018</v>
      </c>
      <c r="M377" s="40">
        <f t="shared" si="43"/>
        <v>0.35296824666359916</v>
      </c>
      <c r="N377" s="22">
        <f t="shared" si="39"/>
        <v>35.29682466635992</v>
      </c>
    </row>
    <row r="378" spans="1:14" ht="15">
      <c r="A378" s="15">
        <v>44</v>
      </c>
      <c r="B378" s="7" t="s">
        <v>62</v>
      </c>
      <c r="C378" s="7">
        <v>4</v>
      </c>
      <c r="D378" s="7">
        <f t="shared" si="41"/>
        <v>6</v>
      </c>
      <c r="E378" s="14">
        <f t="shared" si="42"/>
        <v>3</v>
      </c>
      <c r="F378" s="47">
        <v>2339</v>
      </c>
      <c r="G378" s="42" t="s">
        <v>105</v>
      </c>
      <c r="H378" s="49">
        <v>41561</v>
      </c>
      <c r="I378" s="15">
        <v>22.02</v>
      </c>
      <c r="J378" s="15">
        <v>4.230000000000018</v>
      </c>
      <c r="K378" s="10">
        <v>19.20980926430526</v>
      </c>
      <c r="L378" s="39">
        <f t="shared" si="40"/>
        <v>19.149999999999977</v>
      </c>
      <c r="M378" s="40">
        <f t="shared" si="43"/>
        <v>0.22088772845953125</v>
      </c>
      <c r="N378" s="22">
        <f t="shared" si="39"/>
        <v>22.088772845953123</v>
      </c>
    </row>
    <row r="379" spans="1:14" ht="15">
      <c r="A379" s="15">
        <v>44</v>
      </c>
      <c r="B379" s="7" t="s">
        <v>62</v>
      </c>
      <c r="C379" s="7">
        <v>4</v>
      </c>
      <c r="D379" s="7">
        <f t="shared" si="41"/>
        <v>6</v>
      </c>
      <c r="E379" s="14">
        <f t="shared" si="42"/>
        <v>3</v>
      </c>
      <c r="F379" s="47">
        <v>2339</v>
      </c>
      <c r="G379" s="42" t="s">
        <v>106</v>
      </c>
      <c r="H379" s="49">
        <v>41561</v>
      </c>
      <c r="I379" s="15">
        <v>33.46</v>
      </c>
      <c r="J379" s="15">
        <v>5.75</v>
      </c>
      <c r="K379" s="10">
        <v>17.184698147041246</v>
      </c>
      <c r="L379" s="39">
        <f t="shared" si="40"/>
        <v>19.149999999999977</v>
      </c>
      <c r="M379" s="40">
        <f t="shared" si="43"/>
        <v>0.30026109660574446</v>
      </c>
      <c r="N379" s="22">
        <f t="shared" si="39"/>
        <v>30.02610966057445</v>
      </c>
    </row>
    <row r="380" spans="1:14" ht="15">
      <c r="A380" s="15">
        <v>44</v>
      </c>
      <c r="B380" s="7" t="s">
        <v>62</v>
      </c>
      <c r="C380" s="7">
        <v>4</v>
      </c>
      <c r="D380" s="7">
        <f t="shared" si="41"/>
        <v>6</v>
      </c>
      <c r="E380" s="14">
        <f t="shared" si="42"/>
        <v>3</v>
      </c>
      <c r="F380" s="47">
        <v>2339</v>
      </c>
      <c r="G380" s="42" t="s">
        <v>107</v>
      </c>
      <c r="H380" s="49">
        <v>41561</v>
      </c>
      <c r="I380" s="15">
        <v>48.78</v>
      </c>
      <c r="J380" s="15">
        <v>8.419999999999959</v>
      </c>
      <c r="K380" s="10">
        <v>17.261172611726032</v>
      </c>
      <c r="L380" s="39">
        <f t="shared" si="40"/>
        <v>19.149999999999977</v>
      </c>
      <c r="M380" s="40">
        <f t="shared" si="43"/>
        <v>0.43968668407310546</v>
      </c>
      <c r="N380" s="22">
        <f t="shared" si="39"/>
        <v>43.968668407310545</v>
      </c>
    </row>
    <row r="381" spans="1:14" ht="15">
      <c r="A381" s="15">
        <v>44</v>
      </c>
      <c r="B381" s="7" t="s">
        <v>62</v>
      </c>
      <c r="C381" s="7">
        <v>4</v>
      </c>
      <c r="D381" s="7">
        <f t="shared" si="41"/>
        <v>6</v>
      </c>
      <c r="E381" s="14">
        <f t="shared" si="42"/>
        <v>3</v>
      </c>
      <c r="F381" s="47">
        <v>2339</v>
      </c>
      <c r="G381" s="42" t="s">
        <v>108</v>
      </c>
      <c r="H381" s="49">
        <v>41561</v>
      </c>
      <c r="I381" s="15">
        <v>5.46999999999997</v>
      </c>
      <c r="J381" s="15">
        <v>0.75</v>
      </c>
      <c r="K381" s="10">
        <v>13.711151736745961</v>
      </c>
      <c r="L381" s="39">
        <f t="shared" si="40"/>
        <v>19.149999999999977</v>
      </c>
      <c r="M381" s="40">
        <f t="shared" si="43"/>
        <v>0.03916449086161885</v>
      </c>
      <c r="N381" s="22">
        <f t="shared" si="39"/>
        <v>3.9164490861618844</v>
      </c>
    </row>
    <row r="382" spans="1:14" ht="15">
      <c r="A382" s="15">
        <v>3</v>
      </c>
      <c r="B382" s="7" t="s">
        <v>77</v>
      </c>
      <c r="C382" s="7">
        <v>4</v>
      </c>
      <c r="D382" s="7">
        <f t="shared" si="41"/>
        <v>7</v>
      </c>
      <c r="E382" s="14">
        <f t="shared" si="42"/>
        <v>1</v>
      </c>
      <c r="F382" s="47">
        <v>2345</v>
      </c>
      <c r="G382" s="42" t="s">
        <v>105</v>
      </c>
      <c r="H382" s="49">
        <v>41561</v>
      </c>
      <c r="I382" s="15">
        <v>77.98</v>
      </c>
      <c r="J382" s="15">
        <v>15.53</v>
      </c>
      <c r="K382" s="10">
        <v>19.91536291356758</v>
      </c>
      <c r="L382" s="39">
        <f t="shared" si="40"/>
        <v>24.31999999999996</v>
      </c>
      <c r="M382" s="40">
        <f t="shared" si="43"/>
        <v>0.6385690789473694</v>
      </c>
      <c r="N382" s="22">
        <f t="shared" si="39"/>
        <v>63.85690789473694</v>
      </c>
    </row>
    <row r="383" spans="1:14" ht="15">
      <c r="A383" s="15">
        <v>3</v>
      </c>
      <c r="B383" s="7" t="s">
        <v>77</v>
      </c>
      <c r="C383" s="7">
        <v>4</v>
      </c>
      <c r="D383" s="7">
        <f t="shared" si="41"/>
        <v>7</v>
      </c>
      <c r="E383" s="14">
        <f t="shared" si="42"/>
        <v>1</v>
      </c>
      <c r="F383" s="47">
        <v>2345</v>
      </c>
      <c r="G383" s="42" t="s">
        <v>106</v>
      </c>
      <c r="H383" s="49">
        <v>41561</v>
      </c>
      <c r="I383" s="15">
        <v>50.67</v>
      </c>
      <c r="J383" s="15">
        <v>8.56</v>
      </c>
      <c r="K383" s="10">
        <v>16.893625419380303</v>
      </c>
      <c r="L383" s="39">
        <f t="shared" si="40"/>
        <v>24.31999999999996</v>
      </c>
      <c r="M383" s="40">
        <f t="shared" si="43"/>
        <v>0.3519736842105269</v>
      </c>
      <c r="N383" s="22">
        <f t="shared" si="39"/>
        <v>35.19736842105269</v>
      </c>
    </row>
    <row r="384" spans="1:14" ht="15">
      <c r="A384" s="15">
        <v>3</v>
      </c>
      <c r="B384" s="7" t="s">
        <v>77</v>
      </c>
      <c r="C384" s="7">
        <v>4</v>
      </c>
      <c r="D384" s="7">
        <f t="shared" si="41"/>
        <v>7</v>
      </c>
      <c r="E384" s="14">
        <f t="shared" si="42"/>
        <v>1</v>
      </c>
      <c r="F384" s="47">
        <v>2345</v>
      </c>
      <c r="G384" s="42" t="s">
        <v>108</v>
      </c>
      <c r="H384" s="49">
        <v>41561</v>
      </c>
      <c r="I384" s="15">
        <v>1.06</v>
      </c>
      <c r="J384" s="15">
        <v>0.22999999999996135</v>
      </c>
      <c r="K384" s="10">
        <v>21.698113207543525</v>
      </c>
      <c r="L384" s="39">
        <f t="shared" si="40"/>
        <v>24.31999999999996</v>
      </c>
      <c r="M384" s="40">
        <f t="shared" si="43"/>
        <v>0.00945723684210369</v>
      </c>
      <c r="N384" s="22">
        <f t="shared" si="39"/>
        <v>0.9457236842103689</v>
      </c>
    </row>
    <row r="385" spans="1:14" ht="15">
      <c r="A385" s="15">
        <v>19</v>
      </c>
      <c r="B385" s="7" t="s">
        <v>79</v>
      </c>
      <c r="C385" s="7">
        <v>4</v>
      </c>
      <c r="D385" s="7">
        <f t="shared" si="41"/>
        <v>7</v>
      </c>
      <c r="E385" s="14">
        <f t="shared" si="42"/>
        <v>3</v>
      </c>
      <c r="F385" s="47">
        <v>2347</v>
      </c>
      <c r="G385" s="42" t="s">
        <v>105</v>
      </c>
      <c r="H385" s="49">
        <v>41561</v>
      </c>
      <c r="I385" s="15">
        <v>63.44</v>
      </c>
      <c r="J385" s="15">
        <v>12.54</v>
      </c>
      <c r="K385" s="10">
        <v>19.76670870113493</v>
      </c>
      <c r="L385" s="39">
        <f t="shared" si="40"/>
        <v>18.359999999999992</v>
      </c>
      <c r="M385" s="40">
        <f t="shared" si="43"/>
        <v>0.6830065359477127</v>
      </c>
      <c r="N385" s="22">
        <f t="shared" si="39"/>
        <v>68.30065359477128</v>
      </c>
    </row>
    <row r="386" spans="1:14" ht="15">
      <c r="A386" s="15">
        <v>19</v>
      </c>
      <c r="B386" s="7" t="s">
        <v>79</v>
      </c>
      <c r="C386" s="7">
        <v>4</v>
      </c>
      <c r="D386" s="7">
        <f t="shared" si="41"/>
        <v>7</v>
      </c>
      <c r="E386" s="14">
        <f t="shared" si="42"/>
        <v>3</v>
      </c>
      <c r="F386" s="47">
        <v>2347</v>
      </c>
      <c r="G386" s="42" t="s">
        <v>106</v>
      </c>
      <c r="H386" s="49">
        <v>41561</v>
      </c>
      <c r="I386" s="15">
        <v>33.7</v>
      </c>
      <c r="J386" s="15">
        <v>5.819999999999993</v>
      </c>
      <c r="K386" s="10">
        <v>17.270029673590486</v>
      </c>
      <c r="L386" s="39">
        <f t="shared" si="40"/>
        <v>18.359999999999992</v>
      </c>
      <c r="M386" s="40">
        <f t="shared" si="43"/>
        <v>0.31699346405228734</v>
      </c>
      <c r="N386" s="22">
        <f t="shared" si="39"/>
        <v>31.699346405228734</v>
      </c>
    </row>
    <row r="387" spans="1:14" ht="15">
      <c r="A387" s="15">
        <v>30</v>
      </c>
      <c r="B387" s="7" t="s">
        <v>81</v>
      </c>
      <c r="C387" s="7">
        <v>4</v>
      </c>
      <c r="D387" s="7">
        <f t="shared" si="41"/>
        <v>7</v>
      </c>
      <c r="E387" s="14">
        <f t="shared" si="42"/>
        <v>1</v>
      </c>
      <c r="F387" s="47">
        <v>2349</v>
      </c>
      <c r="G387" s="42" t="s">
        <v>105</v>
      </c>
      <c r="H387" s="49">
        <v>41561</v>
      </c>
      <c r="I387" s="15">
        <v>41.33</v>
      </c>
      <c r="J387" s="15">
        <v>7.639999999999986</v>
      </c>
      <c r="K387" s="10">
        <v>18.485361722719542</v>
      </c>
      <c r="L387" s="39">
        <f t="shared" si="40"/>
        <v>22.089999999999975</v>
      </c>
      <c r="M387" s="40">
        <f t="shared" si="43"/>
        <v>0.3458578542326842</v>
      </c>
      <c r="N387" s="22">
        <f aca="true" t="shared" si="44" ref="N387:N394">+J387*100/L387</f>
        <v>34.585785423268426</v>
      </c>
    </row>
    <row r="388" spans="1:14" ht="15">
      <c r="A388" s="15">
        <v>30</v>
      </c>
      <c r="B388" s="7" t="s">
        <v>81</v>
      </c>
      <c r="C388" s="7">
        <v>4</v>
      </c>
      <c r="D388" s="7">
        <f t="shared" si="41"/>
        <v>7</v>
      </c>
      <c r="E388" s="14">
        <f t="shared" si="42"/>
        <v>1</v>
      </c>
      <c r="F388" s="47">
        <v>2349</v>
      </c>
      <c r="G388" s="42" t="s">
        <v>106</v>
      </c>
      <c r="H388" s="49">
        <v>41561</v>
      </c>
      <c r="I388" s="15">
        <v>32.01</v>
      </c>
      <c r="J388" s="15">
        <v>5.449999999999989</v>
      </c>
      <c r="K388" s="10">
        <v>17.025929397063383</v>
      </c>
      <c r="L388" s="39">
        <f t="shared" si="40"/>
        <v>22.089999999999975</v>
      </c>
      <c r="M388" s="40">
        <f t="shared" si="43"/>
        <v>0.24671797193300113</v>
      </c>
      <c r="N388" s="22">
        <f t="shared" si="44"/>
        <v>24.67179719330011</v>
      </c>
    </row>
    <row r="389" spans="1:14" ht="15">
      <c r="A389" s="15">
        <v>30</v>
      </c>
      <c r="B389" s="7" t="s">
        <v>81</v>
      </c>
      <c r="C389" s="7">
        <v>4</v>
      </c>
      <c r="D389" s="7">
        <f t="shared" si="41"/>
        <v>7</v>
      </c>
      <c r="E389" s="14">
        <f t="shared" si="42"/>
        <v>1</v>
      </c>
      <c r="F389" s="47">
        <v>2349</v>
      </c>
      <c r="G389" s="42" t="s">
        <v>107</v>
      </c>
      <c r="H389" s="49">
        <v>41561</v>
      </c>
      <c r="I389" s="15">
        <v>46.88</v>
      </c>
      <c r="J389" s="15">
        <v>8.240000000000009</v>
      </c>
      <c r="K389" s="10">
        <v>17.576791808873736</v>
      </c>
      <c r="L389" s="39">
        <f t="shared" si="40"/>
        <v>22.089999999999975</v>
      </c>
      <c r="M389" s="40">
        <f t="shared" si="43"/>
        <v>0.3730194658216396</v>
      </c>
      <c r="N389" s="22">
        <f t="shared" si="44"/>
        <v>37.30194658216396</v>
      </c>
    </row>
    <row r="390" spans="1:14" ht="15">
      <c r="A390" s="15">
        <v>30</v>
      </c>
      <c r="B390" s="7" t="s">
        <v>81</v>
      </c>
      <c r="C390" s="7">
        <v>4</v>
      </c>
      <c r="D390" s="7">
        <f t="shared" si="41"/>
        <v>7</v>
      </c>
      <c r="E390" s="14">
        <f t="shared" si="42"/>
        <v>1</v>
      </c>
      <c r="F390" s="47">
        <v>2349</v>
      </c>
      <c r="G390" s="42" t="s">
        <v>108</v>
      </c>
      <c r="H390" s="49">
        <v>41561</v>
      </c>
      <c r="I390" s="15">
        <v>5.180000000000007</v>
      </c>
      <c r="J390" s="15">
        <v>0.7599999999999909</v>
      </c>
      <c r="K390" s="10">
        <v>14.671814671814476</v>
      </c>
      <c r="L390" s="39">
        <f t="shared" si="40"/>
        <v>22.089999999999975</v>
      </c>
      <c r="M390" s="40">
        <f t="shared" si="43"/>
        <v>0.03440470801267505</v>
      </c>
      <c r="N390" s="22">
        <f t="shared" si="44"/>
        <v>3.4404708012675047</v>
      </c>
    </row>
    <row r="391" spans="1:14" ht="15">
      <c r="A391" s="15">
        <v>43</v>
      </c>
      <c r="B391" s="7" t="s">
        <v>83</v>
      </c>
      <c r="C391" s="7">
        <v>4</v>
      </c>
      <c r="D391" s="7">
        <f t="shared" si="41"/>
        <v>7</v>
      </c>
      <c r="E391" s="14">
        <f t="shared" si="42"/>
        <v>3</v>
      </c>
      <c r="F391" s="47">
        <v>2351</v>
      </c>
      <c r="G391" s="42" t="s">
        <v>105</v>
      </c>
      <c r="H391" s="49">
        <v>41561</v>
      </c>
      <c r="I391" s="15">
        <v>29.7</v>
      </c>
      <c r="J391" s="15">
        <v>5.57000000000005</v>
      </c>
      <c r="K391" s="10">
        <v>18.754208754208925</v>
      </c>
      <c r="L391" s="39">
        <f t="shared" si="40"/>
        <v>20.980000000000018</v>
      </c>
      <c r="M391" s="40">
        <f t="shared" si="43"/>
        <v>0.2654909437559602</v>
      </c>
      <c r="N391" s="22">
        <f t="shared" si="44"/>
        <v>26.54909437559602</v>
      </c>
    </row>
    <row r="392" spans="1:14" ht="15">
      <c r="A392" s="15">
        <v>43</v>
      </c>
      <c r="B392" s="7" t="s">
        <v>83</v>
      </c>
      <c r="C392" s="7">
        <v>4</v>
      </c>
      <c r="D392" s="7">
        <f t="shared" si="41"/>
        <v>7</v>
      </c>
      <c r="E392" s="14">
        <f t="shared" si="42"/>
        <v>3</v>
      </c>
      <c r="F392" s="47">
        <v>2351</v>
      </c>
      <c r="G392" s="42" t="s">
        <v>106</v>
      </c>
      <c r="H392" s="49">
        <v>41561</v>
      </c>
      <c r="I392" s="15">
        <v>42.38</v>
      </c>
      <c r="J392" s="15">
        <v>7.009999999999991</v>
      </c>
      <c r="K392" s="10">
        <v>16.540821142048113</v>
      </c>
      <c r="L392" s="39">
        <f t="shared" si="40"/>
        <v>20.980000000000018</v>
      </c>
      <c r="M392" s="40">
        <f t="shared" si="43"/>
        <v>0.334127740705433</v>
      </c>
      <c r="N392" s="22">
        <f t="shared" si="44"/>
        <v>33.4127740705433</v>
      </c>
    </row>
    <row r="393" spans="1:14" ht="15">
      <c r="A393" s="15">
        <v>43</v>
      </c>
      <c r="B393" s="7" t="s">
        <v>83</v>
      </c>
      <c r="C393" s="7">
        <v>4</v>
      </c>
      <c r="D393" s="7">
        <f t="shared" si="41"/>
        <v>7</v>
      </c>
      <c r="E393" s="14">
        <f t="shared" si="42"/>
        <v>3</v>
      </c>
      <c r="F393" s="47">
        <v>2351</v>
      </c>
      <c r="G393" s="42" t="s">
        <v>107</v>
      </c>
      <c r="H393" s="49">
        <v>41561</v>
      </c>
      <c r="I393" s="15">
        <v>46.72</v>
      </c>
      <c r="J393" s="15">
        <v>7.860000000000014</v>
      </c>
      <c r="K393" s="10">
        <v>16.82363013698633</v>
      </c>
      <c r="L393" s="39">
        <f t="shared" si="40"/>
        <v>20.980000000000018</v>
      </c>
      <c r="M393" s="40">
        <f t="shared" si="43"/>
        <v>0.37464251668255516</v>
      </c>
      <c r="N393" s="22">
        <f t="shared" si="44"/>
        <v>37.464251668255514</v>
      </c>
    </row>
    <row r="394" spans="1:14" ht="15">
      <c r="A394" s="15">
        <v>43</v>
      </c>
      <c r="B394" s="7" t="s">
        <v>83</v>
      </c>
      <c r="C394" s="7">
        <v>4</v>
      </c>
      <c r="D394" s="7">
        <f t="shared" si="41"/>
        <v>7</v>
      </c>
      <c r="E394" s="14">
        <f t="shared" si="42"/>
        <v>3</v>
      </c>
      <c r="F394" s="47">
        <v>2351</v>
      </c>
      <c r="G394" s="42" t="s">
        <v>108</v>
      </c>
      <c r="H394" s="49">
        <v>41561</v>
      </c>
      <c r="I394" s="15">
        <v>3.3500000000000227</v>
      </c>
      <c r="J394" s="15">
        <v>0.5399999999999636</v>
      </c>
      <c r="K394" s="10">
        <v>16.11940298507343</v>
      </c>
      <c r="L394" s="39">
        <f t="shared" si="40"/>
        <v>20.980000000000018</v>
      </c>
      <c r="M394" s="40">
        <f t="shared" si="43"/>
        <v>0.02573879885605163</v>
      </c>
      <c r="N394" s="22">
        <f t="shared" si="44"/>
        <v>2.573879885605163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AJ420"/>
  <sheetViews>
    <sheetView tabSelected="1" zoomScalePageLayoutView="0" workbookViewId="0" topLeftCell="A1">
      <selection activeCell="H7" sqref="H7"/>
    </sheetView>
  </sheetViews>
  <sheetFormatPr defaultColWidth="8.88671875" defaultRowHeight="15"/>
  <cols>
    <col min="9" max="9" width="8.88671875" style="23" customWidth="1"/>
    <col min="19" max="19" width="4.77734375" style="54" customWidth="1"/>
    <col min="20" max="20" width="7.21484375" style="0" customWidth="1"/>
    <col min="21" max="21" width="3.21484375" style="0" customWidth="1"/>
  </cols>
  <sheetData>
    <row r="2" ht="15"/>
    <row r="3" ht="15"/>
    <row r="4" ht="15"/>
    <row r="5" ht="15"/>
    <row r="6" ht="15"/>
    <row r="7" ht="15"/>
    <row r="8" ht="15"/>
    <row r="9" spans="1:7" ht="15.75">
      <c r="A9" s="79"/>
      <c r="B9" s="79"/>
      <c r="C9" s="79"/>
      <c r="D9" s="79"/>
      <c r="E9" s="79"/>
      <c r="F9" s="79"/>
      <c r="G9" s="79"/>
    </row>
    <row r="10" ht="15"/>
    <row r="13" spans="1:36" s="78" customFormat="1" ht="15">
      <c r="A13" s="69" t="s">
        <v>133</v>
      </c>
      <c r="B13" s="70" t="s">
        <v>1</v>
      </c>
      <c r="C13" s="70" t="s">
        <v>99</v>
      </c>
      <c r="D13" s="71" t="s">
        <v>118</v>
      </c>
      <c r="E13" s="71" t="s">
        <v>128</v>
      </c>
      <c r="F13" s="71" t="s">
        <v>4</v>
      </c>
      <c r="G13" s="71" t="s">
        <v>119</v>
      </c>
      <c r="H13" s="72" t="s">
        <v>6</v>
      </c>
      <c r="I13" s="73" t="s">
        <v>139</v>
      </c>
      <c r="J13" s="74" t="s">
        <v>129</v>
      </c>
      <c r="K13" s="75" t="s">
        <v>138</v>
      </c>
      <c r="L13" s="76" t="s">
        <v>114</v>
      </c>
      <c r="M13" s="76" t="s">
        <v>111</v>
      </c>
      <c r="N13" s="76" t="s">
        <v>113</v>
      </c>
      <c r="O13" s="76" t="s">
        <v>112</v>
      </c>
      <c r="P13" s="76" t="s">
        <v>117</v>
      </c>
      <c r="Q13" s="76" t="s">
        <v>116</v>
      </c>
      <c r="R13" s="76" t="s">
        <v>115</v>
      </c>
      <c r="S13" s="77" t="s">
        <v>140</v>
      </c>
      <c r="T13" s="77" t="s">
        <v>120</v>
      </c>
      <c r="U13" s="77" t="s">
        <v>130</v>
      </c>
      <c r="V13" s="77" t="s">
        <v>134</v>
      </c>
      <c r="W13" s="77" t="s">
        <v>121</v>
      </c>
      <c r="X13" s="77" t="s">
        <v>122</v>
      </c>
      <c r="Y13" s="77" t="s">
        <v>135</v>
      </c>
      <c r="Z13" s="77" t="s">
        <v>136</v>
      </c>
      <c r="AA13" s="77" t="s">
        <v>123</v>
      </c>
      <c r="AB13" s="77" t="s">
        <v>124</v>
      </c>
      <c r="AC13" s="77" t="s">
        <v>131</v>
      </c>
      <c r="AD13" s="77" t="s">
        <v>125</v>
      </c>
      <c r="AE13" s="77" t="s">
        <v>126</v>
      </c>
      <c r="AF13" s="77" t="s">
        <v>127</v>
      </c>
      <c r="AG13" s="77" t="s">
        <v>132</v>
      </c>
      <c r="AH13" s="77" t="s">
        <v>137</v>
      </c>
      <c r="AI13" s="77"/>
      <c r="AJ13" s="77"/>
    </row>
    <row r="14" spans="1:34" s="52" customFormat="1" ht="15">
      <c r="A14" s="55">
        <v>7</v>
      </c>
      <c r="B14" s="56" t="s">
        <v>13</v>
      </c>
      <c r="C14" s="56">
        <v>1</v>
      </c>
      <c r="D14" s="56">
        <v>1</v>
      </c>
      <c r="E14" s="56">
        <v>1</v>
      </c>
      <c r="F14" s="56">
        <v>1</v>
      </c>
      <c r="G14" s="57">
        <v>2033</v>
      </c>
      <c r="H14" s="58">
        <v>41417</v>
      </c>
      <c r="I14" s="59">
        <v>3</v>
      </c>
      <c r="J14" s="60">
        <v>12.370475863085009</v>
      </c>
      <c r="K14" s="59">
        <v>3059.6310301363587</v>
      </c>
      <c r="L14" s="61">
        <v>13.541589921167024</v>
      </c>
      <c r="M14" s="62">
        <v>77.88135593220339</v>
      </c>
      <c r="N14" s="61">
        <v>9.63988919667595</v>
      </c>
      <c r="O14" s="62">
        <v>22.118644067796726</v>
      </c>
      <c r="R14" s="52">
        <v>0</v>
      </c>
      <c r="S14" s="67">
        <v>1</v>
      </c>
      <c r="T14" s="52">
        <v>101.7</v>
      </c>
      <c r="U14" s="52">
        <v>82.1</v>
      </c>
      <c r="V14" s="52">
        <v>223.7</v>
      </c>
      <c r="W14" s="52">
        <v>412</v>
      </c>
      <c r="X14" s="52">
        <v>128.1</v>
      </c>
      <c r="Y14" s="52">
        <v>238.7</v>
      </c>
      <c r="Z14" s="52">
        <v>10</v>
      </c>
      <c r="AA14" s="52">
        <v>82.8</v>
      </c>
      <c r="AB14" s="52">
        <v>52</v>
      </c>
      <c r="AC14" s="52">
        <v>0.41</v>
      </c>
      <c r="AD14" s="52">
        <v>98</v>
      </c>
      <c r="AE14" s="52">
        <v>60</v>
      </c>
      <c r="AF14" s="52">
        <v>6.96</v>
      </c>
      <c r="AG14" s="52">
        <v>1.07</v>
      </c>
      <c r="AH14" s="52">
        <v>1</v>
      </c>
    </row>
    <row r="15" spans="1:34" s="52" customFormat="1" ht="15">
      <c r="A15" s="63">
        <v>11</v>
      </c>
      <c r="B15" s="56" t="s">
        <v>15</v>
      </c>
      <c r="C15" s="56">
        <v>1</v>
      </c>
      <c r="D15" s="56">
        <v>1</v>
      </c>
      <c r="E15" s="56">
        <v>1</v>
      </c>
      <c r="F15" s="56">
        <v>2</v>
      </c>
      <c r="G15" s="64">
        <v>2034</v>
      </c>
      <c r="H15" s="58">
        <v>41417</v>
      </c>
      <c r="I15" s="59">
        <v>3</v>
      </c>
      <c r="J15" s="60">
        <v>10.266159695817489</v>
      </c>
      <c r="K15" s="59">
        <v>2415.969581749049</v>
      </c>
      <c r="S15" s="67">
        <v>2</v>
      </c>
      <c r="T15" s="52">
        <v>100.3</v>
      </c>
      <c r="U15" s="52">
        <v>81.9</v>
      </c>
      <c r="V15" s="52">
        <v>235.4</v>
      </c>
      <c r="W15" s="52">
        <v>411</v>
      </c>
      <c r="X15" s="52">
        <v>122.4</v>
      </c>
      <c r="Y15" s="52">
        <v>235.2</v>
      </c>
      <c r="Z15" s="52">
        <v>10</v>
      </c>
      <c r="AA15" s="52">
        <v>82.6</v>
      </c>
      <c r="AB15" s="52">
        <v>52</v>
      </c>
      <c r="AC15" s="52">
        <v>0.41</v>
      </c>
      <c r="AD15" s="52">
        <v>98</v>
      </c>
      <c r="AE15" s="52">
        <v>71</v>
      </c>
      <c r="AF15" s="52">
        <v>6.98</v>
      </c>
      <c r="AG15" s="52">
        <v>1.06</v>
      </c>
      <c r="AH15" s="52">
        <v>1</v>
      </c>
    </row>
    <row r="16" spans="1:19" s="52" customFormat="1" ht="15">
      <c r="A16" s="63">
        <v>21</v>
      </c>
      <c r="B16" s="56" t="s">
        <v>16</v>
      </c>
      <c r="C16" s="56">
        <v>1</v>
      </c>
      <c r="D16" s="56">
        <v>1</v>
      </c>
      <c r="E16" s="56">
        <v>1</v>
      </c>
      <c r="F16" s="56">
        <v>3</v>
      </c>
      <c r="G16" s="64">
        <v>2035</v>
      </c>
      <c r="H16" s="58">
        <v>41417</v>
      </c>
      <c r="I16" s="59">
        <v>3</v>
      </c>
      <c r="J16" s="60">
        <v>11.652610227394042</v>
      </c>
      <c r="K16" s="59">
        <v>2586.8794704814773</v>
      </c>
      <c r="L16" s="61">
        <v>14.161849710982658</v>
      </c>
      <c r="M16" s="62">
        <v>79.36046511627917</v>
      </c>
      <c r="N16" s="61">
        <v>10.052588996763696</v>
      </c>
      <c r="O16" s="62">
        <v>20.639534883720835</v>
      </c>
      <c r="R16" s="52">
        <v>0</v>
      </c>
      <c r="S16" s="67"/>
    </row>
    <row r="17" spans="1:19" s="52" customFormat="1" ht="15">
      <c r="A17" s="63">
        <v>26</v>
      </c>
      <c r="B17" s="56" t="s">
        <v>17</v>
      </c>
      <c r="C17" s="56">
        <v>1</v>
      </c>
      <c r="D17" s="56">
        <v>1</v>
      </c>
      <c r="E17" s="56">
        <v>1</v>
      </c>
      <c r="F17" s="56">
        <v>4</v>
      </c>
      <c r="G17" s="64">
        <v>2036</v>
      </c>
      <c r="H17" s="58">
        <v>41417</v>
      </c>
      <c r="I17" s="59">
        <v>3</v>
      </c>
      <c r="J17" s="60">
        <v>12.403237156931736</v>
      </c>
      <c r="K17" s="59">
        <v>2819.6692470091484</v>
      </c>
      <c r="S17" s="67"/>
    </row>
    <row r="18" spans="1:34" s="52" customFormat="1" ht="15">
      <c r="A18" s="63">
        <v>34</v>
      </c>
      <c r="B18" s="56" t="s">
        <v>18</v>
      </c>
      <c r="C18" s="56">
        <v>2</v>
      </c>
      <c r="D18" s="56">
        <v>1</v>
      </c>
      <c r="E18" s="56">
        <v>1</v>
      </c>
      <c r="F18" s="56">
        <v>1</v>
      </c>
      <c r="G18" s="64">
        <v>2037</v>
      </c>
      <c r="H18" s="58">
        <v>41417</v>
      </c>
      <c r="I18" s="59">
        <v>3</v>
      </c>
      <c r="J18" s="60">
        <v>11.13327674023769</v>
      </c>
      <c r="K18" s="59">
        <v>3399.3604980192413</v>
      </c>
      <c r="L18" s="61">
        <v>12.539912917271408</v>
      </c>
      <c r="M18" s="62">
        <v>60.25104602510457</v>
      </c>
      <c r="N18" s="61">
        <v>8.858057630736376</v>
      </c>
      <c r="O18" s="62">
        <v>15.434681543468114</v>
      </c>
      <c r="P18" s="61">
        <v>9.864202187853675</v>
      </c>
      <c r="Q18" s="62">
        <v>24.314272431427312</v>
      </c>
      <c r="R18" s="51">
        <v>0</v>
      </c>
      <c r="S18" s="67">
        <v>3</v>
      </c>
      <c r="T18" s="52">
        <v>95.2</v>
      </c>
      <c r="U18" s="52">
        <v>80.9</v>
      </c>
      <c r="V18" s="52">
        <v>231.8</v>
      </c>
      <c r="W18" s="52">
        <v>406.8</v>
      </c>
      <c r="X18" s="52">
        <v>120.1</v>
      </c>
      <c r="Y18" s="52">
        <v>235.1</v>
      </c>
      <c r="Z18" s="52">
        <v>10</v>
      </c>
      <c r="AA18" s="52">
        <v>81.7</v>
      </c>
      <c r="AB18" s="52">
        <v>51</v>
      </c>
      <c r="AC18" s="52">
        <v>0.42</v>
      </c>
      <c r="AD18" s="52">
        <v>97</v>
      </c>
      <c r="AE18" s="52">
        <v>69</v>
      </c>
      <c r="AF18" s="52">
        <v>6.9</v>
      </c>
      <c r="AG18" s="52">
        <v>1.08</v>
      </c>
      <c r="AH18" s="52">
        <v>1.01</v>
      </c>
    </row>
    <row r="19" spans="1:34" s="52" customFormat="1" ht="15">
      <c r="A19" s="63">
        <v>38</v>
      </c>
      <c r="B19" s="56" t="s">
        <v>19</v>
      </c>
      <c r="C19" s="56">
        <v>2</v>
      </c>
      <c r="D19" s="56">
        <v>1</v>
      </c>
      <c r="E19" s="56">
        <v>1</v>
      </c>
      <c r="F19" s="56">
        <v>2</v>
      </c>
      <c r="G19" s="64">
        <v>2038</v>
      </c>
      <c r="H19" s="58">
        <v>41417</v>
      </c>
      <c r="I19" s="59">
        <v>3</v>
      </c>
      <c r="J19" s="60">
        <v>11.674366337869897</v>
      </c>
      <c r="K19" s="59">
        <v>3315.520039955051</v>
      </c>
      <c r="S19" s="67">
        <v>4</v>
      </c>
      <c r="T19" s="52">
        <v>94.7</v>
      </c>
      <c r="U19" s="52">
        <v>80.9</v>
      </c>
      <c r="V19" s="52">
        <v>231.8</v>
      </c>
      <c r="W19" s="52">
        <v>405.7</v>
      </c>
      <c r="X19" s="52">
        <v>122.9</v>
      </c>
      <c r="Y19" s="52">
        <v>231.5</v>
      </c>
      <c r="Z19" s="52">
        <v>10</v>
      </c>
      <c r="AA19" s="52">
        <v>81.7</v>
      </c>
      <c r="AB19" s="52">
        <v>51</v>
      </c>
      <c r="AC19" s="52">
        <v>0.42</v>
      </c>
      <c r="AD19" s="52">
        <v>97</v>
      </c>
      <c r="AE19" s="52">
        <v>69</v>
      </c>
      <c r="AF19" s="52">
        <v>6.91</v>
      </c>
      <c r="AG19" s="52">
        <v>1.08</v>
      </c>
      <c r="AH19" s="52">
        <v>1</v>
      </c>
    </row>
    <row r="20" spans="1:19" s="52" customFormat="1" ht="15">
      <c r="A20" s="63">
        <v>47</v>
      </c>
      <c r="B20" s="56" t="s">
        <v>20</v>
      </c>
      <c r="C20" s="56">
        <v>2</v>
      </c>
      <c r="D20" s="56">
        <v>1</v>
      </c>
      <c r="E20" s="56">
        <v>1</v>
      </c>
      <c r="F20" s="56">
        <v>3</v>
      </c>
      <c r="G20" s="64">
        <v>2039</v>
      </c>
      <c r="H20" s="58">
        <v>41417</v>
      </c>
      <c r="I20" s="59">
        <v>3</v>
      </c>
      <c r="J20" s="60">
        <v>11.262293516661892</v>
      </c>
      <c r="K20" s="59">
        <v>3251.0487284763994</v>
      </c>
      <c r="L20" s="61">
        <v>12.870400521002932</v>
      </c>
      <c r="M20" s="62">
        <v>68.76903001304912</v>
      </c>
      <c r="N20" s="61">
        <v>9.333724684473163</v>
      </c>
      <c r="O20" s="62">
        <v>13.83210091344065</v>
      </c>
      <c r="P20" s="61">
        <v>10.720986330742429</v>
      </c>
      <c r="Q20" s="62">
        <v>17.398869073510216</v>
      </c>
      <c r="R20" s="51">
        <v>0</v>
      </c>
      <c r="S20" s="67"/>
    </row>
    <row r="21" spans="1:19" s="52" customFormat="1" ht="15">
      <c r="A21" s="63">
        <v>54</v>
      </c>
      <c r="B21" s="65" t="s">
        <v>21</v>
      </c>
      <c r="C21" s="65">
        <v>2</v>
      </c>
      <c r="D21" s="56">
        <v>1</v>
      </c>
      <c r="E21" s="56">
        <v>1</v>
      </c>
      <c r="F21" s="56">
        <v>4</v>
      </c>
      <c r="G21" s="64">
        <v>2040</v>
      </c>
      <c r="H21" s="58">
        <v>41417</v>
      </c>
      <c r="I21" s="59">
        <v>3</v>
      </c>
      <c r="J21" s="60">
        <v>12.239116063839834</v>
      </c>
      <c r="K21" s="59">
        <v>3418.7930871659264</v>
      </c>
      <c r="S21" s="67"/>
    </row>
    <row r="22" spans="1:34" s="52" customFormat="1" ht="15">
      <c r="A22" s="63">
        <v>1</v>
      </c>
      <c r="B22" s="65" t="s">
        <v>22</v>
      </c>
      <c r="C22" s="65">
        <v>1</v>
      </c>
      <c r="D22" s="56">
        <v>1</v>
      </c>
      <c r="E22" s="56">
        <v>2</v>
      </c>
      <c r="F22" s="56">
        <v>1</v>
      </c>
      <c r="G22" s="64">
        <v>2041</v>
      </c>
      <c r="H22" s="58">
        <v>41422</v>
      </c>
      <c r="I22" s="59">
        <v>4</v>
      </c>
      <c r="J22" s="60">
        <v>13.081932160559823</v>
      </c>
      <c r="K22" s="59">
        <v>4378.086629734021</v>
      </c>
      <c r="L22" s="61">
        <v>15.613213412359597</v>
      </c>
      <c r="M22" s="62">
        <v>82.66403335527764</v>
      </c>
      <c r="N22" s="61">
        <v>10.649770827716335</v>
      </c>
      <c r="O22" s="62">
        <v>17.33596664472236</v>
      </c>
      <c r="R22" s="52">
        <v>0</v>
      </c>
      <c r="S22" s="67">
        <v>5</v>
      </c>
      <c r="T22" s="52">
        <v>90.5</v>
      </c>
      <c r="U22" s="52">
        <v>80.9</v>
      </c>
      <c r="V22" s="52">
        <v>200.3</v>
      </c>
      <c r="W22" s="52">
        <v>403</v>
      </c>
      <c r="X22" s="52">
        <v>164.2</v>
      </c>
      <c r="Y22" s="52">
        <v>224.5</v>
      </c>
      <c r="Z22" s="52">
        <v>10</v>
      </c>
      <c r="AA22" s="52">
        <v>81.7</v>
      </c>
      <c r="AB22" s="52">
        <v>51</v>
      </c>
      <c r="AC22" s="52">
        <v>0.41</v>
      </c>
      <c r="AD22" s="52">
        <v>97</v>
      </c>
      <c r="AE22" s="52">
        <v>40</v>
      </c>
      <c r="AF22" s="52">
        <v>6.85</v>
      </c>
      <c r="AG22" s="52">
        <v>1.09</v>
      </c>
      <c r="AH22" s="52">
        <v>1.02</v>
      </c>
    </row>
    <row r="23" spans="1:34" s="52" customFormat="1" ht="15">
      <c r="A23" s="63">
        <v>8</v>
      </c>
      <c r="B23" s="65" t="s">
        <v>24</v>
      </c>
      <c r="C23" s="65">
        <v>1</v>
      </c>
      <c r="D23" s="56">
        <v>1</v>
      </c>
      <c r="E23" s="56">
        <v>2</v>
      </c>
      <c r="F23" s="56">
        <v>2</v>
      </c>
      <c r="G23" s="64">
        <v>2042</v>
      </c>
      <c r="H23" s="58">
        <v>41422</v>
      </c>
      <c r="I23" s="59">
        <v>4</v>
      </c>
      <c r="J23" s="60">
        <v>13.92876129718235</v>
      </c>
      <c r="K23" s="59">
        <v>3844.3381180223287</v>
      </c>
      <c r="S23" s="67">
        <v>6</v>
      </c>
      <c r="T23" s="52">
        <v>89.6</v>
      </c>
      <c r="U23" s="52">
        <v>80.5</v>
      </c>
      <c r="V23" s="52">
        <v>189</v>
      </c>
      <c r="W23" s="52">
        <v>415.9</v>
      </c>
      <c r="X23" s="52">
        <v>167.2</v>
      </c>
      <c r="Y23" s="52">
        <v>232.7</v>
      </c>
      <c r="Z23" s="52">
        <v>10</v>
      </c>
      <c r="AA23" s="52">
        <v>81.3</v>
      </c>
      <c r="AB23" s="52">
        <v>52</v>
      </c>
      <c r="AC23" s="52">
        <v>0.42</v>
      </c>
      <c r="AD23" s="52">
        <v>96</v>
      </c>
      <c r="AE23" s="52">
        <v>31</v>
      </c>
      <c r="AF23" s="52">
        <v>6.81</v>
      </c>
      <c r="AG23" s="52">
        <v>1.09</v>
      </c>
      <c r="AH23" s="52">
        <v>1.03</v>
      </c>
    </row>
    <row r="24" spans="1:19" s="52" customFormat="1" ht="15">
      <c r="A24" s="63">
        <v>16</v>
      </c>
      <c r="B24" s="65" t="s">
        <v>25</v>
      </c>
      <c r="C24" s="65">
        <v>1</v>
      </c>
      <c r="D24" s="56">
        <v>1</v>
      </c>
      <c r="E24" s="56">
        <v>2</v>
      </c>
      <c r="F24" s="56">
        <v>3</v>
      </c>
      <c r="G24" s="64">
        <v>2043</v>
      </c>
      <c r="H24" s="58">
        <v>41422</v>
      </c>
      <c r="I24" s="59">
        <v>4</v>
      </c>
      <c r="J24" s="60">
        <v>13.895366521342392</v>
      </c>
      <c r="K24" s="59">
        <v>4020.392713508399</v>
      </c>
      <c r="L24" s="61">
        <v>16.47684761825588</v>
      </c>
      <c r="M24" s="62">
        <v>91.12643678160917</v>
      </c>
      <c r="N24" s="61">
        <v>10.833567218636018</v>
      </c>
      <c r="O24" s="62">
        <v>8.873563218390833</v>
      </c>
      <c r="R24" s="52">
        <v>0</v>
      </c>
      <c r="S24" s="67"/>
    </row>
    <row r="25" spans="1:19" s="52" customFormat="1" ht="15">
      <c r="A25" s="63">
        <v>24</v>
      </c>
      <c r="B25" s="65" t="s">
        <v>26</v>
      </c>
      <c r="C25" s="65">
        <v>1</v>
      </c>
      <c r="D25" s="56">
        <v>1</v>
      </c>
      <c r="E25" s="56">
        <v>2</v>
      </c>
      <c r="F25" s="56">
        <v>4</v>
      </c>
      <c r="G25" s="64">
        <v>2044</v>
      </c>
      <c r="H25" s="58">
        <v>41422</v>
      </c>
      <c r="I25" s="59">
        <v>4</v>
      </c>
      <c r="J25" s="60">
        <v>13.027870568878697</v>
      </c>
      <c r="K25" s="59">
        <v>3830.1939472503373</v>
      </c>
      <c r="S25" s="67"/>
    </row>
    <row r="26" spans="1:34" s="52" customFormat="1" ht="15">
      <c r="A26" s="63">
        <v>35</v>
      </c>
      <c r="B26" s="65" t="s">
        <v>27</v>
      </c>
      <c r="C26" s="65">
        <v>2</v>
      </c>
      <c r="D26" s="56">
        <v>1</v>
      </c>
      <c r="E26" s="56">
        <v>2</v>
      </c>
      <c r="F26" s="56">
        <v>1</v>
      </c>
      <c r="G26" s="64">
        <v>2045</v>
      </c>
      <c r="H26" s="58">
        <v>41422</v>
      </c>
      <c r="I26" s="59">
        <v>4</v>
      </c>
      <c r="J26" s="60">
        <v>11.438963738262258</v>
      </c>
      <c r="K26" s="59">
        <v>4064.6451149958552</v>
      </c>
      <c r="L26" s="61">
        <v>13.812407174682967</v>
      </c>
      <c r="M26" s="62">
        <v>65.22794712705695</v>
      </c>
      <c r="N26" s="61">
        <v>8.78166019596968</v>
      </c>
      <c r="O26" s="62">
        <v>12.813595899649316</v>
      </c>
      <c r="P26" s="61">
        <v>11.79927667269437</v>
      </c>
      <c r="Q26" s="62">
        <v>21.122201240895567</v>
      </c>
      <c r="R26" s="62">
        <v>0.8362557323981721</v>
      </c>
      <c r="S26" s="67">
        <v>7</v>
      </c>
      <c r="T26" s="52">
        <v>90.4</v>
      </c>
      <c r="U26" s="52">
        <v>78.2</v>
      </c>
      <c r="V26" s="52">
        <v>213.2</v>
      </c>
      <c r="W26" s="52">
        <v>405.1</v>
      </c>
      <c r="X26" s="52">
        <v>127.4</v>
      </c>
      <c r="Y26" s="52">
        <v>233.9</v>
      </c>
      <c r="Z26" s="52">
        <v>32</v>
      </c>
      <c r="AA26" s="52">
        <v>79.1</v>
      </c>
      <c r="AB26" s="52">
        <v>52</v>
      </c>
      <c r="AC26" s="52">
        <v>0.43</v>
      </c>
      <c r="AD26" s="52">
        <v>94</v>
      </c>
      <c r="AE26" s="52">
        <v>57</v>
      </c>
      <c r="AF26" s="52">
        <v>6.62</v>
      </c>
      <c r="AG26" s="52">
        <v>1.12</v>
      </c>
      <c r="AH26" s="52">
        <v>1.05</v>
      </c>
    </row>
    <row r="27" spans="1:34" s="52" customFormat="1" ht="15">
      <c r="A27" s="63">
        <v>37</v>
      </c>
      <c r="B27" s="65" t="s">
        <v>28</v>
      </c>
      <c r="C27" s="65">
        <v>2</v>
      </c>
      <c r="D27" s="56">
        <v>1</v>
      </c>
      <c r="E27" s="56">
        <v>2</v>
      </c>
      <c r="F27" s="56">
        <v>2</v>
      </c>
      <c r="G27" s="64">
        <v>2046</v>
      </c>
      <c r="H27" s="58">
        <v>41422</v>
      </c>
      <c r="I27" s="59">
        <v>4</v>
      </c>
      <c r="J27" s="60">
        <v>12.415599749105265</v>
      </c>
      <c r="K27" s="59">
        <v>3807.450589725615</v>
      </c>
      <c r="S27" s="67">
        <v>8</v>
      </c>
      <c r="T27" s="52">
        <v>86.7</v>
      </c>
      <c r="U27" s="52">
        <v>77.6</v>
      </c>
      <c r="V27" s="52">
        <v>197.4</v>
      </c>
      <c r="W27" s="52">
        <v>423</v>
      </c>
      <c r="X27" s="52">
        <v>135.6</v>
      </c>
      <c r="Y27" s="52">
        <v>239.3</v>
      </c>
      <c r="Z27" s="52">
        <v>37</v>
      </c>
      <c r="AA27" s="52">
        <v>78.5</v>
      </c>
      <c r="AB27" s="52">
        <v>54</v>
      </c>
      <c r="AC27" s="52">
        <v>0.44</v>
      </c>
      <c r="AD27" s="52">
        <v>94</v>
      </c>
      <c r="AE27" s="52">
        <v>43</v>
      </c>
      <c r="AF27" s="52">
        <v>6.58</v>
      </c>
      <c r="AG27" s="52">
        <v>1.13</v>
      </c>
      <c r="AH27" s="52">
        <v>1.07</v>
      </c>
    </row>
    <row r="28" spans="1:19" s="52" customFormat="1" ht="15">
      <c r="A28" s="63">
        <v>49</v>
      </c>
      <c r="B28" s="65" t="s">
        <v>29</v>
      </c>
      <c r="C28" s="65">
        <v>2</v>
      </c>
      <c r="D28" s="56">
        <v>1</v>
      </c>
      <c r="E28" s="56">
        <v>2</v>
      </c>
      <c r="F28" s="56">
        <v>3</v>
      </c>
      <c r="G28" s="64">
        <v>2047</v>
      </c>
      <c r="H28" s="58">
        <v>41422</v>
      </c>
      <c r="I28" s="59">
        <v>4</v>
      </c>
      <c r="J28" s="60">
        <v>11.385571732373629</v>
      </c>
      <c r="K28" s="59">
        <v>3749.648290528382</v>
      </c>
      <c r="L28" s="61">
        <v>14.98769865017621</v>
      </c>
      <c r="M28" s="62">
        <v>65.54230881070075</v>
      </c>
      <c r="N28" s="61">
        <v>9.450135897972066</v>
      </c>
      <c r="O28" s="62">
        <v>13.143355626635755</v>
      </c>
      <c r="P28" s="61">
        <v>12.323470073974418</v>
      </c>
      <c r="Q28" s="62">
        <v>21.314335562663505</v>
      </c>
      <c r="R28" s="51">
        <v>0</v>
      </c>
      <c r="S28" s="67"/>
    </row>
    <row r="29" spans="1:19" s="52" customFormat="1" ht="15">
      <c r="A29" s="63">
        <v>50</v>
      </c>
      <c r="B29" s="65" t="s">
        <v>30</v>
      </c>
      <c r="C29" s="65">
        <v>2</v>
      </c>
      <c r="D29" s="56">
        <v>1</v>
      </c>
      <c r="E29" s="56">
        <v>2</v>
      </c>
      <c r="F29" s="56">
        <v>4</v>
      </c>
      <c r="G29" s="64">
        <v>2048</v>
      </c>
      <c r="H29" s="58">
        <v>41422</v>
      </c>
      <c r="I29" s="59">
        <v>4</v>
      </c>
      <c r="J29" s="60">
        <v>12.411304870715576</v>
      </c>
      <c r="K29" s="59">
        <v>4046.085387853278</v>
      </c>
      <c r="S29" s="67"/>
    </row>
    <row r="30" spans="1:34" s="52" customFormat="1" ht="15">
      <c r="A30" s="63">
        <v>59</v>
      </c>
      <c r="B30" s="65" t="s">
        <v>31</v>
      </c>
      <c r="C30" s="65">
        <v>3</v>
      </c>
      <c r="D30" s="56">
        <v>1</v>
      </c>
      <c r="E30" s="56">
        <v>2</v>
      </c>
      <c r="F30" s="56">
        <v>1</v>
      </c>
      <c r="G30" s="64">
        <v>2049</v>
      </c>
      <c r="H30" s="58">
        <v>41422</v>
      </c>
      <c r="I30" s="59">
        <v>4</v>
      </c>
      <c r="J30" s="60">
        <v>10.270005210089185</v>
      </c>
      <c r="K30" s="59">
        <v>3923.141990254068</v>
      </c>
      <c r="S30" s="67">
        <v>9</v>
      </c>
      <c r="T30" s="52">
        <v>95.3</v>
      </c>
      <c r="U30" s="52">
        <v>77.6</v>
      </c>
      <c r="V30" s="52">
        <v>224.2</v>
      </c>
      <c r="W30" s="52">
        <v>336.1</v>
      </c>
      <c r="X30" s="52">
        <v>102.1</v>
      </c>
      <c r="Y30" s="52">
        <v>211.1</v>
      </c>
      <c r="Z30" s="52">
        <v>91</v>
      </c>
      <c r="AA30" s="52">
        <v>78.5</v>
      </c>
      <c r="AB30" s="52">
        <v>45</v>
      </c>
      <c r="AC30" s="52">
        <v>0.39</v>
      </c>
      <c r="AD30" s="52">
        <v>91</v>
      </c>
      <c r="AE30" s="52">
        <v>73</v>
      </c>
      <c r="AF30" s="52">
        <v>6.3</v>
      </c>
      <c r="AG30" s="52">
        <v>1.18</v>
      </c>
      <c r="AH30" s="52">
        <v>1.05</v>
      </c>
    </row>
    <row r="31" spans="1:34" s="52" customFormat="1" ht="15">
      <c r="A31" s="63">
        <v>60</v>
      </c>
      <c r="B31" s="65" t="s">
        <v>32</v>
      </c>
      <c r="C31" s="65">
        <v>3</v>
      </c>
      <c r="D31" s="56">
        <v>1</v>
      </c>
      <c r="E31" s="56">
        <v>2</v>
      </c>
      <c r="F31" s="56">
        <v>2</v>
      </c>
      <c r="G31" s="64">
        <v>2050</v>
      </c>
      <c r="H31" s="58">
        <v>41422</v>
      </c>
      <c r="I31" s="59">
        <v>4</v>
      </c>
      <c r="J31" s="60">
        <v>9.68</v>
      </c>
      <c r="K31" s="59">
        <v>3697.76</v>
      </c>
      <c r="S31" s="67">
        <v>10</v>
      </c>
      <c r="T31" s="52">
        <v>96.3</v>
      </c>
      <c r="U31" s="52">
        <v>77</v>
      </c>
      <c r="V31" s="52">
        <v>216.4</v>
      </c>
      <c r="W31" s="52">
        <v>340.9</v>
      </c>
      <c r="X31" s="52">
        <v>102.5</v>
      </c>
      <c r="Y31" s="52">
        <v>214.1</v>
      </c>
      <c r="Z31" s="52">
        <v>110</v>
      </c>
      <c r="AA31" s="52">
        <v>77.9</v>
      </c>
      <c r="AB31" s="52">
        <v>46</v>
      </c>
      <c r="AC31" s="52">
        <v>0.4</v>
      </c>
      <c r="AD31" s="52">
        <v>90</v>
      </c>
      <c r="AE31" s="52">
        <v>67</v>
      </c>
      <c r="AF31" s="52">
        <v>6.21</v>
      </c>
      <c r="AG31" s="52">
        <v>1.2</v>
      </c>
      <c r="AH31" s="52">
        <v>1.07</v>
      </c>
    </row>
    <row r="32" spans="1:19" s="52" customFormat="1" ht="15">
      <c r="A32" s="63">
        <v>65</v>
      </c>
      <c r="B32" s="65" t="s">
        <v>33</v>
      </c>
      <c r="C32" s="65">
        <v>3</v>
      </c>
      <c r="D32" s="56">
        <v>1</v>
      </c>
      <c r="E32" s="56">
        <v>2</v>
      </c>
      <c r="F32" s="56">
        <v>3</v>
      </c>
      <c r="G32" s="64">
        <v>2051</v>
      </c>
      <c r="H32" s="58">
        <v>41422</v>
      </c>
      <c r="I32" s="59">
        <v>4</v>
      </c>
      <c r="J32" s="60">
        <v>9.891934118872468</v>
      </c>
      <c r="K32" s="59">
        <v>3917.205911073497</v>
      </c>
      <c r="S32" s="67"/>
    </row>
    <row r="33" spans="1:19" s="52" customFormat="1" ht="15">
      <c r="A33" s="63">
        <v>68</v>
      </c>
      <c r="B33" s="65" t="s">
        <v>34</v>
      </c>
      <c r="C33" s="65">
        <v>3</v>
      </c>
      <c r="D33" s="56">
        <v>1</v>
      </c>
      <c r="E33" s="56">
        <v>2</v>
      </c>
      <c r="F33" s="56">
        <v>4</v>
      </c>
      <c r="G33" s="64">
        <v>2052</v>
      </c>
      <c r="H33" s="58">
        <v>41422</v>
      </c>
      <c r="I33" s="59">
        <v>4</v>
      </c>
      <c r="J33" s="60">
        <v>9.69903778167174</v>
      </c>
      <c r="K33" s="59">
        <v>3407.5952739606714</v>
      </c>
      <c r="S33" s="67"/>
    </row>
    <row r="34" spans="1:34" s="52" customFormat="1" ht="15">
      <c r="A34" s="63">
        <v>5</v>
      </c>
      <c r="B34" s="65" t="s">
        <v>35</v>
      </c>
      <c r="C34" s="65">
        <v>1</v>
      </c>
      <c r="D34" s="56">
        <v>1</v>
      </c>
      <c r="E34" s="56">
        <v>3</v>
      </c>
      <c r="F34" s="56">
        <v>1</v>
      </c>
      <c r="G34" s="64">
        <v>2053</v>
      </c>
      <c r="H34" s="58">
        <v>41422</v>
      </c>
      <c r="I34" s="59">
        <v>4</v>
      </c>
      <c r="J34" s="60">
        <v>13.273947957347845</v>
      </c>
      <c r="K34" s="59">
        <v>3610.513844398614</v>
      </c>
      <c r="L34" s="61">
        <v>16.30371334919851</v>
      </c>
      <c r="M34" s="62">
        <v>79.53997809419491</v>
      </c>
      <c r="N34" s="61">
        <v>10.503823661718434</v>
      </c>
      <c r="O34" s="62">
        <v>20.460021905805093</v>
      </c>
      <c r="R34" s="52">
        <v>0</v>
      </c>
      <c r="S34" s="67">
        <v>11</v>
      </c>
      <c r="T34" s="52">
        <v>89.6</v>
      </c>
      <c r="U34" s="52">
        <v>80.2</v>
      </c>
      <c r="V34" s="52">
        <v>188.3</v>
      </c>
      <c r="W34" s="52">
        <v>413.4</v>
      </c>
      <c r="X34" s="52">
        <v>159.9</v>
      </c>
      <c r="Y34" s="52">
        <v>236.3</v>
      </c>
      <c r="Z34" s="52">
        <v>10</v>
      </c>
      <c r="AA34" s="52">
        <v>81</v>
      </c>
      <c r="AB34" s="52">
        <v>52</v>
      </c>
      <c r="AC34" s="52">
        <v>0.42</v>
      </c>
      <c r="AD34" s="52">
        <v>96</v>
      </c>
      <c r="AE34" s="52">
        <v>31</v>
      </c>
      <c r="AF34" s="52">
        <v>6.77</v>
      </c>
      <c r="AG34" s="52">
        <v>1.1</v>
      </c>
      <c r="AH34" s="52">
        <v>1.04</v>
      </c>
    </row>
    <row r="35" spans="1:34" s="52" customFormat="1" ht="15">
      <c r="A35" s="63">
        <v>12</v>
      </c>
      <c r="B35" s="65" t="s">
        <v>36</v>
      </c>
      <c r="C35" s="65">
        <v>1</v>
      </c>
      <c r="D35" s="56">
        <v>1</v>
      </c>
      <c r="E35" s="56">
        <v>3</v>
      </c>
      <c r="F35" s="56">
        <v>2</v>
      </c>
      <c r="G35" s="64">
        <v>2054</v>
      </c>
      <c r="H35" s="58">
        <v>41422</v>
      </c>
      <c r="I35" s="59">
        <v>4</v>
      </c>
      <c r="J35" s="60">
        <v>13.00978982044263</v>
      </c>
      <c r="K35" s="59">
        <v>3503.9700583058816</v>
      </c>
      <c r="S35" s="67">
        <v>12</v>
      </c>
      <c r="T35" s="52">
        <v>90.2</v>
      </c>
      <c r="U35" s="52">
        <v>81</v>
      </c>
      <c r="V35" s="52">
        <v>187.7</v>
      </c>
      <c r="W35" s="52">
        <v>417.3</v>
      </c>
      <c r="X35" s="52">
        <v>170.2</v>
      </c>
      <c r="Y35" s="52">
        <v>233.2</v>
      </c>
      <c r="Z35" s="52">
        <v>10</v>
      </c>
      <c r="AA35" s="52">
        <v>81.8</v>
      </c>
      <c r="AB35" s="52">
        <v>53</v>
      </c>
      <c r="AC35" s="52">
        <v>0.42</v>
      </c>
      <c r="AD35" s="52">
        <v>97</v>
      </c>
      <c r="AE35" s="52">
        <v>29</v>
      </c>
      <c r="AF35" s="52">
        <v>6.85</v>
      </c>
      <c r="AG35" s="52">
        <v>1.09</v>
      </c>
      <c r="AH35" s="52">
        <v>1.02</v>
      </c>
    </row>
    <row r="36" spans="1:19" s="52" customFormat="1" ht="15">
      <c r="A36" s="63">
        <v>20</v>
      </c>
      <c r="B36" s="65" t="s">
        <v>37</v>
      </c>
      <c r="C36" s="65">
        <v>1</v>
      </c>
      <c r="D36" s="56">
        <v>1</v>
      </c>
      <c r="E36" s="56">
        <v>3</v>
      </c>
      <c r="F36" s="56">
        <v>3</v>
      </c>
      <c r="G36" s="64">
        <v>2055</v>
      </c>
      <c r="H36" s="58">
        <v>41422</v>
      </c>
      <c r="I36" s="59">
        <v>4</v>
      </c>
      <c r="J36" s="60">
        <v>13.17829457364341</v>
      </c>
      <c r="K36" s="59">
        <v>3742.635658914728</v>
      </c>
      <c r="L36" s="61">
        <v>15.765960513042227</v>
      </c>
      <c r="M36" s="62">
        <v>86.77948175568483</v>
      </c>
      <c r="N36" s="61">
        <v>10.645092612305728</v>
      </c>
      <c r="O36" s="62">
        <v>13.220518244315176</v>
      </c>
      <c r="R36" s="52">
        <v>0</v>
      </c>
      <c r="S36" s="67"/>
    </row>
    <row r="37" spans="1:19" s="52" customFormat="1" ht="15">
      <c r="A37" s="63">
        <v>27</v>
      </c>
      <c r="B37" s="65" t="s">
        <v>38</v>
      </c>
      <c r="C37" s="65">
        <v>1</v>
      </c>
      <c r="D37" s="56">
        <v>1</v>
      </c>
      <c r="E37" s="56">
        <v>3</v>
      </c>
      <c r="F37" s="56">
        <v>4</v>
      </c>
      <c r="G37" s="64">
        <v>2056</v>
      </c>
      <c r="H37" s="58">
        <v>41422</v>
      </c>
      <c r="I37" s="59">
        <v>4</v>
      </c>
      <c r="J37" s="60">
        <v>14.769059543683918</v>
      </c>
      <c r="K37" s="59">
        <v>4007.338156186236</v>
      </c>
      <c r="S37" s="67"/>
    </row>
    <row r="38" spans="1:34" s="52" customFormat="1" ht="15">
      <c r="A38" s="63">
        <v>33</v>
      </c>
      <c r="B38" s="65" t="s">
        <v>39</v>
      </c>
      <c r="C38" s="65">
        <v>2</v>
      </c>
      <c r="D38" s="56">
        <v>1</v>
      </c>
      <c r="E38" s="56">
        <v>3</v>
      </c>
      <c r="F38" s="56">
        <v>1</v>
      </c>
      <c r="G38" s="64">
        <v>2057</v>
      </c>
      <c r="H38" s="58">
        <v>41422</v>
      </c>
      <c r="I38" s="59">
        <v>4</v>
      </c>
      <c r="J38" s="60">
        <v>11.811416295841644</v>
      </c>
      <c r="K38" s="59">
        <v>4141.869981075137</v>
      </c>
      <c r="L38" s="61">
        <v>14.730827067669171</v>
      </c>
      <c r="M38" s="62">
        <v>63.87584767866455</v>
      </c>
      <c r="N38" s="61">
        <v>9.401101830460316</v>
      </c>
      <c r="O38" s="62">
        <v>13.797600417318774</v>
      </c>
      <c r="P38" s="61">
        <v>11.906976744186057</v>
      </c>
      <c r="Q38" s="62">
        <v>20.03129890453835</v>
      </c>
      <c r="R38" s="62">
        <v>2.295252999478339</v>
      </c>
      <c r="S38" s="67">
        <v>13</v>
      </c>
      <c r="T38" s="52">
        <v>87.6</v>
      </c>
      <c r="U38" s="52">
        <v>77.5</v>
      </c>
      <c r="V38" s="52">
        <v>195.9</v>
      </c>
      <c r="W38" s="52">
        <v>421</v>
      </c>
      <c r="X38" s="52">
        <v>135.4</v>
      </c>
      <c r="Y38" s="52">
        <v>245.7</v>
      </c>
      <c r="Z38" s="52">
        <v>43</v>
      </c>
      <c r="AA38" s="52">
        <v>78.4</v>
      </c>
      <c r="AB38" s="52">
        <v>54</v>
      </c>
      <c r="AC38" s="52">
        <v>0.44</v>
      </c>
      <c r="AD38" s="52">
        <v>93</v>
      </c>
      <c r="AE38" s="52">
        <v>42</v>
      </c>
      <c r="AF38" s="52">
        <v>6.54</v>
      </c>
      <c r="AG38" s="52">
        <v>1.14</v>
      </c>
      <c r="AH38" s="52">
        <v>1.08</v>
      </c>
    </row>
    <row r="39" spans="1:34" s="52" customFormat="1" ht="15">
      <c r="A39" s="63">
        <v>36</v>
      </c>
      <c r="B39" s="65" t="s">
        <v>40</v>
      </c>
      <c r="C39" s="65">
        <v>2</v>
      </c>
      <c r="D39" s="56">
        <v>1</v>
      </c>
      <c r="E39" s="56">
        <v>3</v>
      </c>
      <c r="F39" s="56">
        <v>2</v>
      </c>
      <c r="G39" s="64">
        <v>2058</v>
      </c>
      <c r="H39" s="58">
        <v>41422</v>
      </c>
      <c r="I39" s="59">
        <v>4</v>
      </c>
      <c r="J39" s="60">
        <v>11.553358663174592</v>
      </c>
      <c r="K39" s="59">
        <v>3735.5859677597846</v>
      </c>
      <c r="S39" s="67">
        <v>14</v>
      </c>
      <c r="T39" s="52">
        <v>85.4</v>
      </c>
      <c r="U39" s="52">
        <v>77.7</v>
      </c>
      <c r="V39" s="52">
        <v>190.9</v>
      </c>
      <c r="W39" s="52">
        <v>421.2</v>
      </c>
      <c r="X39" s="52">
        <v>143.2</v>
      </c>
      <c r="Y39" s="52">
        <v>244.3</v>
      </c>
      <c r="Z39" s="52">
        <v>43</v>
      </c>
      <c r="AA39" s="52">
        <v>78.6</v>
      </c>
      <c r="AB39" s="52">
        <v>54</v>
      </c>
      <c r="AC39" s="52">
        <v>0.44</v>
      </c>
      <c r="AD39" s="52">
        <v>94</v>
      </c>
      <c r="AE39" s="52">
        <v>37</v>
      </c>
      <c r="AF39" s="52">
        <v>6.56</v>
      </c>
      <c r="AG39" s="52">
        <v>1.13</v>
      </c>
      <c r="AH39" s="52">
        <v>1.07</v>
      </c>
    </row>
    <row r="40" spans="1:19" s="52" customFormat="1" ht="15">
      <c r="A40" s="63">
        <v>48</v>
      </c>
      <c r="B40" s="65" t="s">
        <v>41</v>
      </c>
      <c r="C40" s="65">
        <v>2</v>
      </c>
      <c r="D40" s="56">
        <v>1</v>
      </c>
      <c r="E40" s="56">
        <v>3</v>
      </c>
      <c r="F40" s="56">
        <v>3</v>
      </c>
      <c r="G40" s="64">
        <v>2059</v>
      </c>
      <c r="H40" s="58">
        <v>41422</v>
      </c>
      <c r="I40" s="59">
        <v>4</v>
      </c>
      <c r="J40" s="60">
        <v>12.38606131972611</v>
      </c>
      <c r="K40" s="59">
        <v>4161.7166034279735</v>
      </c>
      <c r="L40" s="61">
        <v>14.261722423753861</v>
      </c>
      <c r="M40" s="62">
        <v>65.08277130594729</v>
      </c>
      <c r="N40" s="61">
        <v>9.61836798014262</v>
      </c>
      <c r="O40" s="62">
        <v>9.503372164316268</v>
      </c>
      <c r="P40" s="61">
        <v>11.27737722758811</v>
      </c>
      <c r="Q40" s="62">
        <v>25.413856529736428</v>
      </c>
      <c r="R40" s="61">
        <v>0</v>
      </c>
      <c r="S40" s="67"/>
    </row>
    <row r="41" spans="1:19" s="52" customFormat="1" ht="15">
      <c r="A41" s="63">
        <v>51</v>
      </c>
      <c r="B41" s="65" t="s">
        <v>42</v>
      </c>
      <c r="C41" s="65">
        <v>2</v>
      </c>
      <c r="D41" s="56">
        <v>1</v>
      </c>
      <c r="E41" s="56">
        <v>3</v>
      </c>
      <c r="F41" s="56">
        <v>4</v>
      </c>
      <c r="G41" s="64">
        <v>2060</v>
      </c>
      <c r="H41" s="58">
        <v>41422</v>
      </c>
      <c r="I41" s="59">
        <v>4</v>
      </c>
      <c r="J41" s="60">
        <v>12.784361544030787</v>
      </c>
      <c r="K41" s="59">
        <v>4252.9309403142415</v>
      </c>
      <c r="S41" s="67"/>
    </row>
    <row r="42" spans="1:34" s="52" customFormat="1" ht="15">
      <c r="A42" s="63">
        <v>6</v>
      </c>
      <c r="B42" s="56" t="s">
        <v>43</v>
      </c>
      <c r="C42" s="56">
        <v>1</v>
      </c>
      <c r="D42" s="56">
        <v>1</v>
      </c>
      <c r="E42" s="56">
        <v>4</v>
      </c>
      <c r="F42" s="56">
        <v>1</v>
      </c>
      <c r="G42" s="64">
        <v>2061</v>
      </c>
      <c r="H42" s="58">
        <v>41429</v>
      </c>
      <c r="I42" s="59">
        <v>5</v>
      </c>
      <c r="J42" s="61">
        <v>14.014665444546287</v>
      </c>
      <c r="K42" s="59">
        <v>3372.862816987473</v>
      </c>
      <c r="L42" s="61">
        <v>21.139301614547012</v>
      </c>
      <c r="M42" s="62">
        <v>84.1554559043348</v>
      </c>
      <c r="N42" s="61">
        <v>13.288718929254282</v>
      </c>
      <c r="O42" s="62">
        <v>14.840913944052929</v>
      </c>
      <c r="R42" s="62">
        <v>1.0036301516122723</v>
      </c>
      <c r="S42" s="67">
        <v>15</v>
      </c>
      <c r="T42" s="52">
        <v>87.7</v>
      </c>
      <c r="U42" s="52">
        <v>70.9</v>
      </c>
      <c r="V42" s="52">
        <v>187.6</v>
      </c>
      <c r="W42" s="52">
        <v>508.1</v>
      </c>
      <c r="X42" s="52">
        <v>78.6</v>
      </c>
      <c r="Y42" s="52">
        <v>285.5</v>
      </c>
      <c r="Z42" s="52">
        <v>87</v>
      </c>
      <c r="AA42" s="52">
        <v>72.1</v>
      </c>
      <c r="AB42" s="52">
        <v>68</v>
      </c>
      <c r="AC42" s="52">
        <v>0.51</v>
      </c>
      <c r="AD42" s="52">
        <v>88</v>
      </c>
      <c r="AE42" s="52">
        <v>44</v>
      </c>
      <c r="AF42" s="52">
        <v>6.06</v>
      </c>
      <c r="AG42" s="52">
        <v>1.23</v>
      </c>
      <c r="AH42" s="52">
        <v>1.23</v>
      </c>
    </row>
    <row r="43" spans="1:34" s="52" customFormat="1" ht="15">
      <c r="A43" s="63">
        <v>14</v>
      </c>
      <c r="B43" s="56" t="s">
        <v>45</v>
      </c>
      <c r="C43" s="56">
        <v>1</v>
      </c>
      <c r="D43" s="56">
        <v>1</v>
      </c>
      <c r="E43" s="56">
        <v>4</v>
      </c>
      <c r="F43" s="56">
        <v>2</v>
      </c>
      <c r="G43" s="64">
        <v>2062</v>
      </c>
      <c r="H43" s="58">
        <v>41429</v>
      </c>
      <c r="I43" s="59">
        <v>5</v>
      </c>
      <c r="J43" s="61">
        <v>14.253518305203588</v>
      </c>
      <c r="K43" s="59">
        <v>3914.966361162586</v>
      </c>
      <c r="S43" s="67">
        <v>16</v>
      </c>
      <c r="T43" s="52">
        <v>85.5</v>
      </c>
      <c r="U43" s="52">
        <v>71.3</v>
      </c>
      <c r="V43" s="52">
        <v>180.3</v>
      </c>
      <c r="W43" s="52">
        <v>511</v>
      </c>
      <c r="X43" s="52">
        <v>92.5</v>
      </c>
      <c r="Y43" s="52">
        <v>289.6</v>
      </c>
      <c r="Z43" s="52">
        <v>101</v>
      </c>
      <c r="AA43" s="52">
        <v>72.5</v>
      </c>
      <c r="AB43" s="52">
        <v>69</v>
      </c>
      <c r="AC43" s="52">
        <v>0.51</v>
      </c>
      <c r="AD43" s="52">
        <v>88</v>
      </c>
      <c r="AE43" s="52">
        <v>37</v>
      </c>
      <c r="AF43" s="52">
        <v>6.07</v>
      </c>
      <c r="AG43" s="52">
        <v>1.23</v>
      </c>
      <c r="AH43" s="52">
        <v>1.23</v>
      </c>
    </row>
    <row r="44" spans="1:19" s="52" customFormat="1" ht="15">
      <c r="A44" s="63">
        <v>18</v>
      </c>
      <c r="B44" s="56" t="s">
        <v>46</v>
      </c>
      <c r="C44" s="56">
        <v>1</v>
      </c>
      <c r="D44" s="56">
        <v>1</v>
      </c>
      <c r="E44" s="56">
        <v>4</v>
      </c>
      <c r="F44" s="56">
        <v>3</v>
      </c>
      <c r="G44" s="64">
        <v>2063</v>
      </c>
      <c r="H44" s="58">
        <v>41429</v>
      </c>
      <c r="I44" s="59">
        <v>5</v>
      </c>
      <c r="J44" s="61">
        <v>13.450431960288292</v>
      </c>
      <c r="K44" s="59">
        <v>3999.261769525719</v>
      </c>
      <c r="L44" s="61">
        <v>18.32354138793555</v>
      </c>
      <c r="M44" s="62">
        <v>84.24712489970584</v>
      </c>
      <c r="N44" s="61">
        <v>12.091972900841688</v>
      </c>
      <c r="O44" s="62">
        <v>15.752875100294165</v>
      </c>
      <c r="R44" s="52">
        <v>0</v>
      </c>
      <c r="S44" s="67"/>
    </row>
    <row r="45" spans="1:19" s="52" customFormat="1" ht="15">
      <c r="A45" s="63">
        <v>28</v>
      </c>
      <c r="B45" s="56" t="s">
        <v>47</v>
      </c>
      <c r="C45" s="56">
        <v>1</v>
      </c>
      <c r="D45" s="56">
        <v>1</v>
      </c>
      <c r="E45" s="56">
        <v>4</v>
      </c>
      <c r="F45" s="56">
        <v>4</v>
      </c>
      <c r="G45" s="64">
        <v>2064</v>
      </c>
      <c r="H45" s="58">
        <v>41429</v>
      </c>
      <c r="I45" s="59">
        <v>5</v>
      </c>
      <c r="J45" s="60">
        <v>15.306798604055308</v>
      </c>
      <c r="K45" s="59">
        <v>3449.1319521137953</v>
      </c>
      <c r="S45" s="67"/>
    </row>
    <row r="46" spans="1:34" s="52" customFormat="1" ht="15">
      <c r="A46" s="52">
        <v>31</v>
      </c>
      <c r="B46" s="56" t="s">
        <v>48</v>
      </c>
      <c r="C46" s="56">
        <v>2</v>
      </c>
      <c r="D46" s="56">
        <v>1</v>
      </c>
      <c r="E46" s="56">
        <v>4</v>
      </c>
      <c r="F46" s="56">
        <v>1</v>
      </c>
      <c r="G46" s="64">
        <v>2065</v>
      </c>
      <c r="H46" s="58">
        <v>41429</v>
      </c>
      <c r="I46" s="59">
        <v>5</v>
      </c>
      <c r="J46" s="61">
        <v>12.637080591721498</v>
      </c>
      <c r="K46" s="59">
        <v>4102.838832112247</v>
      </c>
      <c r="L46" s="61">
        <v>17.892455641338213</v>
      </c>
      <c r="M46" s="62">
        <v>52.903484181017255</v>
      </c>
      <c r="N46" s="61">
        <v>10.054482417038002</v>
      </c>
      <c r="O46" s="62">
        <v>4.064877853424057</v>
      </c>
      <c r="P46" s="61">
        <v>14.602160766460557</v>
      </c>
      <c r="Q46" s="62">
        <v>43.031637965558694</v>
      </c>
      <c r="R46" s="61">
        <v>0</v>
      </c>
      <c r="S46" s="67">
        <v>17</v>
      </c>
      <c r="T46" s="52">
        <v>92.5</v>
      </c>
      <c r="U46" s="52">
        <v>67.8</v>
      </c>
      <c r="V46" s="52">
        <v>202.5</v>
      </c>
      <c r="W46" s="52">
        <v>514.4</v>
      </c>
      <c r="X46" s="52">
        <v>40.8</v>
      </c>
      <c r="Y46" s="52">
        <v>285</v>
      </c>
      <c r="Z46" s="52">
        <v>121</v>
      </c>
      <c r="AA46" s="52">
        <v>69.1</v>
      </c>
      <c r="AB46" s="52">
        <v>71</v>
      </c>
      <c r="AC46" s="52">
        <v>0.53</v>
      </c>
      <c r="AD46" s="52">
        <v>84</v>
      </c>
      <c r="AE46" s="52">
        <v>64</v>
      </c>
      <c r="AF46" s="52">
        <v>5.76</v>
      </c>
      <c r="AG46" s="52">
        <v>1.29</v>
      </c>
      <c r="AH46" s="52">
        <v>1.3</v>
      </c>
    </row>
    <row r="47" spans="1:34" s="52" customFormat="1" ht="15">
      <c r="A47" s="52">
        <v>39</v>
      </c>
      <c r="B47" s="56" t="s">
        <v>49</v>
      </c>
      <c r="C47" s="56">
        <v>2</v>
      </c>
      <c r="D47" s="56">
        <v>1</v>
      </c>
      <c r="E47" s="56">
        <v>4</v>
      </c>
      <c r="F47" s="56">
        <v>2</v>
      </c>
      <c r="G47" s="64">
        <v>2066</v>
      </c>
      <c r="H47" s="58">
        <v>41429</v>
      </c>
      <c r="I47" s="59">
        <v>5</v>
      </c>
      <c r="J47" s="61">
        <v>12.79940429404708</v>
      </c>
      <c r="K47" s="59">
        <v>4138.474055075222</v>
      </c>
      <c r="S47" s="67">
        <v>18</v>
      </c>
      <c r="T47" s="52">
        <v>91.1</v>
      </c>
      <c r="U47" s="52">
        <v>65.7</v>
      </c>
      <c r="V47" s="52">
        <v>186.8</v>
      </c>
      <c r="W47" s="52">
        <v>528.6</v>
      </c>
      <c r="X47" s="52">
        <v>45.8</v>
      </c>
      <c r="Y47" s="52">
        <v>308.1</v>
      </c>
      <c r="Z47" s="52">
        <v>147</v>
      </c>
      <c r="AA47" s="52">
        <v>67.1</v>
      </c>
      <c r="AB47" s="52">
        <v>74</v>
      </c>
      <c r="AC47" s="52">
        <v>0.54</v>
      </c>
      <c r="AD47" s="52">
        <v>82</v>
      </c>
      <c r="AE47" s="52">
        <v>54</v>
      </c>
      <c r="AF47" s="52">
        <v>5.54</v>
      </c>
      <c r="AG47" s="52">
        <v>1.34</v>
      </c>
      <c r="AH47" s="52">
        <v>1.39</v>
      </c>
    </row>
    <row r="48" spans="1:19" s="52" customFormat="1" ht="15">
      <c r="A48" s="52">
        <v>46</v>
      </c>
      <c r="B48" s="56" t="s">
        <v>50</v>
      </c>
      <c r="C48" s="56">
        <v>2</v>
      </c>
      <c r="D48" s="56">
        <v>1</v>
      </c>
      <c r="E48" s="56">
        <v>4</v>
      </c>
      <c r="F48" s="56">
        <v>3</v>
      </c>
      <c r="G48" s="64">
        <v>2067</v>
      </c>
      <c r="H48" s="58">
        <v>41429</v>
      </c>
      <c r="I48" s="59">
        <v>5</v>
      </c>
      <c r="J48" s="61">
        <v>12.879310344827585</v>
      </c>
      <c r="K48" s="59">
        <v>4482</v>
      </c>
      <c r="L48" s="61">
        <v>18.32952691680261</v>
      </c>
      <c r="M48" s="62">
        <v>66.50094696969691</v>
      </c>
      <c r="N48" s="61">
        <v>10.537092455504805</v>
      </c>
      <c r="O48" s="62">
        <v>15.838068181818167</v>
      </c>
      <c r="P48" s="61">
        <v>15.021725636250757</v>
      </c>
      <c r="Q48" s="62">
        <v>17.187499999999964</v>
      </c>
      <c r="R48" s="62">
        <v>0.4734848484849557</v>
      </c>
      <c r="S48" s="67"/>
    </row>
    <row r="49" spans="1:19" s="52" customFormat="1" ht="15">
      <c r="A49" s="52">
        <v>56</v>
      </c>
      <c r="B49" s="56" t="s">
        <v>51</v>
      </c>
      <c r="C49" s="56">
        <v>2</v>
      </c>
      <c r="D49" s="56">
        <v>1</v>
      </c>
      <c r="E49" s="56">
        <v>4</v>
      </c>
      <c r="F49" s="56">
        <v>4</v>
      </c>
      <c r="G49" s="64">
        <v>2068</v>
      </c>
      <c r="H49" s="58">
        <v>41429</v>
      </c>
      <c r="I49" s="59">
        <v>5</v>
      </c>
      <c r="J49" s="61">
        <v>12.40343347639485</v>
      </c>
      <c r="K49" s="59">
        <v>3580.457796852647</v>
      </c>
      <c r="S49" s="67"/>
    </row>
    <row r="50" spans="1:34" s="52" customFormat="1" ht="15">
      <c r="A50" s="52">
        <v>58</v>
      </c>
      <c r="B50" s="56" t="s">
        <v>52</v>
      </c>
      <c r="C50" s="56">
        <v>3</v>
      </c>
      <c r="D50" s="56">
        <v>1</v>
      </c>
      <c r="E50" s="56">
        <v>4</v>
      </c>
      <c r="F50" s="56">
        <v>1</v>
      </c>
      <c r="G50" s="64">
        <v>2069</v>
      </c>
      <c r="H50" s="58">
        <v>41429</v>
      </c>
      <c r="I50" s="59">
        <v>5</v>
      </c>
      <c r="J50" s="61">
        <v>8.764249367484437</v>
      </c>
      <c r="K50" s="59">
        <v>3318.7290938207734</v>
      </c>
      <c r="S50" s="67">
        <v>19</v>
      </c>
      <c r="T50" s="52">
        <v>109.4</v>
      </c>
      <c r="U50" s="52">
        <v>65.2</v>
      </c>
      <c r="V50" s="52">
        <v>234.5</v>
      </c>
      <c r="W50" s="52">
        <v>456</v>
      </c>
      <c r="X50" s="52">
        <v>10</v>
      </c>
      <c r="Y50" s="52">
        <v>275.8</v>
      </c>
      <c r="Z50" s="52">
        <v>219</v>
      </c>
      <c r="AA50" s="52">
        <v>66.6</v>
      </c>
      <c r="AB50" s="52">
        <v>67</v>
      </c>
      <c r="AC50" s="52">
        <v>0.51</v>
      </c>
      <c r="AD50" s="52">
        <v>77</v>
      </c>
      <c r="AE50" s="52">
        <v>105</v>
      </c>
      <c r="AF50" s="52">
        <v>5.14</v>
      </c>
      <c r="AG50" s="52">
        <v>1.45</v>
      </c>
      <c r="AH50" s="52">
        <v>1.36</v>
      </c>
    </row>
    <row r="51" spans="1:34" s="52" customFormat="1" ht="15">
      <c r="A51" s="52">
        <v>62</v>
      </c>
      <c r="B51" s="56" t="s">
        <v>53</v>
      </c>
      <c r="C51" s="56">
        <v>3</v>
      </c>
      <c r="D51" s="56">
        <v>1</v>
      </c>
      <c r="E51" s="56">
        <v>4</v>
      </c>
      <c r="F51" s="56">
        <v>2</v>
      </c>
      <c r="G51" s="64">
        <v>2070</v>
      </c>
      <c r="H51" s="58">
        <v>41429</v>
      </c>
      <c r="I51" s="59">
        <v>5</v>
      </c>
      <c r="J51" s="61">
        <v>9.700336700336699</v>
      </c>
      <c r="K51" s="59">
        <v>4248.747474747474</v>
      </c>
      <c r="S51" s="67">
        <v>20</v>
      </c>
      <c r="T51" s="52">
        <v>107.2</v>
      </c>
      <c r="U51" s="52">
        <v>65</v>
      </c>
      <c r="V51" s="52">
        <v>212.3</v>
      </c>
      <c r="W51" s="52">
        <v>452</v>
      </c>
      <c r="X51" s="52">
        <v>10</v>
      </c>
      <c r="Y51" s="52">
        <v>283.1</v>
      </c>
      <c r="Z51" s="52">
        <v>212</v>
      </c>
      <c r="AA51" s="52">
        <v>66.4</v>
      </c>
      <c r="AB51" s="52">
        <v>66</v>
      </c>
      <c r="AC51" s="52">
        <v>0.51</v>
      </c>
      <c r="AD51" s="52">
        <v>75</v>
      </c>
      <c r="AE51" s="52">
        <v>88</v>
      </c>
      <c r="AF51" s="52">
        <v>4.98</v>
      </c>
      <c r="AG51" s="52">
        <v>1.49</v>
      </c>
      <c r="AH51" s="52">
        <v>1.4</v>
      </c>
    </row>
    <row r="52" spans="1:19" s="52" customFormat="1" ht="15">
      <c r="A52" s="52">
        <v>63</v>
      </c>
      <c r="B52" s="56" t="s">
        <v>54</v>
      </c>
      <c r="C52" s="56">
        <v>3</v>
      </c>
      <c r="D52" s="56">
        <v>1</v>
      </c>
      <c r="E52" s="56">
        <v>4</v>
      </c>
      <c r="F52" s="56">
        <v>3</v>
      </c>
      <c r="G52" s="64">
        <v>2071</v>
      </c>
      <c r="H52" s="58">
        <v>41429</v>
      </c>
      <c r="I52" s="59">
        <v>5</v>
      </c>
      <c r="J52" s="60">
        <v>9.84907879263034</v>
      </c>
      <c r="K52" s="59">
        <v>4110.348882791062</v>
      </c>
      <c r="S52" s="67"/>
    </row>
    <row r="53" spans="1:19" s="52" customFormat="1" ht="15">
      <c r="A53" s="52">
        <v>67</v>
      </c>
      <c r="B53" s="56" t="s">
        <v>55</v>
      </c>
      <c r="C53" s="56">
        <v>3</v>
      </c>
      <c r="D53" s="56">
        <v>1</v>
      </c>
      <c r="E53" s="56">
        <v>4</v>
      </c>
      <c r="F53" s="56">
        <v>4</v>
      </c>
      <c r="G53" s="64">
        <v>2072</v>
      </c>
      <c r="H53" s="58">
        <v>41429</v>
      </c>
      <c r="I53" s="59">
        <v>5</v>
      </c>
      <c r="J53" s="61">
        <v>9.267860308455948</v>
      </c>
      <c r="K53" s="59">
        <v>3410.572593511789</v>
      </c>
      <c r="S53" s="67"/>
    </row>
    <row r="54" spans="1:34" s="52" customFormat="1" ht="15">
      <c r="A54" s="52">
        <v>4</v>
      </c>
      <c r="B54" s="56" t="s">
        <v>56</v>
      </c>
      <c r="C54" s="56">
        <v>1</v>
      </c>
      <c r="D54" s="56">
        <v>1</v>
      </c>
      <c r="E54" s="56">
        <v>6</v>
      </c>
      <c r="F54" s="56">
        <v>1</v>
      </c>
      <c r="G54" s="64">
        <v>2073</v>
      </c>
      <c r="H54" s="58">
        <v>41429</v>
      </c>
      <c r="I54" s="59">
        <v>5</v>
      </c>
      <c r="J54" s="61">
        <v>15.500438302480275</v>
      </c>
      <c r="K54" s="59">
        <v>3947.444954364977</v>
      </c>
      <c r="L54" s="61">
        <v>20.216423378233667</v>
      </c>
      <c r="M54" s="62">
        <v>84.10316529894483</v>
      </c>
      <c r="N54" s="61">
        <v>13.304552590266933</v>
      </c>
      <c r="O54" s="62">
        <v>15.896834701055159</v>
      </c>
      <c r="R54" s="52">
        <v>0</v>
      </c>
      <c r="S54" s="67">
        <v>21</v>
      </c>
      <c r="T54" s="52">
        <v>86.2</v>
      </c>
      <c r="U54" s="52">
        <v>71.8</v>
      </c>
      <c r="V54" s="52">
        <v>187.8</v>
      </c>
      <c r="W54" s="52">
        <v>505.9</v>
      </c>
      <c r="X54" s="52">
        <v>85.1</v>
      </c>
      <c r="Y54" s="52">
        <v>279.1</v>
      </c>
      <c r="Z54" s="52">
        <v>83</v>
      </c>
      <c r="AA54" s="52">
        <v>73</v>
      </c>
      <c r="AB54" s="52">
        <v>67</v>
      </c>
      <c r="AC54" s="52">
        <v>0.5</v>
      </c>
      <c r="AD54" s="52">
        <v>89</v>
      </c>
      <c r="AE54" s="52">
        <v>43</v>
      </c>
      <c r="AF54" s="52">
        <v>6.14</v>
      </c>
      <c r="AG54" s="52">
        <v>1.21</v>
      </c>
      <c r="AH54" s="52">
        <v>1.21</v>
      </c>
    </row>
    <row r="55" spans="1:34" s="52" customFormat="1" ht="15">
      <c r="A55" s="52">
        <v>10</v>
      </c>
      <c r="B55" s="56" t="s">
        <v>57</v>
      </c>
      <c r="C55" s="56">
        <v>1</v>
      </c>
      <c r="D55" s="56">
        <v>1</v>
      </c>
      <c r="E55" s="56">
        <v>6</v>
      </c>
      <c r="F55" s="56">
        <v>2</v>
      </c>
      <c r="G55" s="64">
        <v>2074</v>
      </c>
      <c r="H55" s="58">
        <v>41429</v>
      </c>
      <c r="I55" s="59">
        <v>5</v>
      </c>
      <c r="J55" s="61">
        <v>14.57134068638221</v>
      </c>
      <c r="K55" s="59">
        <v>3875.976622577668</v>
      </c>
      <c r="S55" s="67">
        <v>22</v>
      </c>
      <c r="T55" s="52">
        <v>87</v>
      </c>
      <c r="U55" s="52">
        <v>71.7</v>
      </c>
      <c r="V55" s="52">
        <v>186.6</v>
      </c>
      <c r="W55" s="52">
        <v>526.1</v>
      </c>
      <c r="X55" s="52">
        <v>74.1</v>
      </c>
      <c r="Y55" s="52">
        <v>288.7</v>
      </c>
      <c r="Z55" s="52">
        <v>87</v>
      </c>
      <c r="AA55" s="52">
        <v>72.9</v>
      </c>
      <c r="AB55" s="52">
        <v>70</v>
      </c>
      <c r="AC55" s="52">
        <v>0.51</v>
      </c>
      <c r="AD55" s="52">
        <v>89</v>
      </c>
      <c r="AE55" s="52">
        <v>42</v>
      </c>
      <c r="AF55" s="52">
        <v>6.15</v>
      </c>
      <c r="AG55" s="52">
        <v>1.21</v>
      </c>
      <c r="AH55" s="52">
        <v>1.22</v>
      </c>
    </row>
    <row r="56" spans="1:19" s="52" customFormat="1" ht="15">
      <c r="A56" s="52">
        <v>15</v>
      </c>
      <c r="B56" s="56" t="s">
        <v>58</v>
      </c>
      <c r="C56" s="56">
        <v>1</v>
      </c>
      <c r="D56" s="56">
        <v>1</v>
      </c>
      <c r="E56" s="56">
        <v>6</v>
      </c>
      <c r="F56" s="56">
        <v>3</v>
      </c>
      <c r="G56" s="64">
        <v>2075</v>
      </c>
      <c r="H56" s="58">
        <v>41429</v>
      </c>
      <c r="I56" s="59">
        <v>5</v>
      </c>
      <c r="J56" s="61">
        <v>14.419908523090541</v>
      </c>
      <c r="K56" s="59">
        <v>3922.215118280627</v>
      </c>
      <c r="L56" s="61">
        <v>19.89329670910147</v>
      </c>
      <c r="M56" s="62">
        <v>87.05501618122972</v>
      </c>
      <c r="N56" s="61">
        <v>12.718600953895123</v>
      </c>
      <c r="O56" s="62">
        <v>12.944983818770273</v>
      </c>
      <c r="R56" s="52">
        <v>0</v>
      </c>
      <c r="S56" s="67"/>
    </row>
    <row r="57" spans="1:19" s="52" customFormat="1" ht="15">
      <c r="A57" s="52">
        <v>22</v>
      </c>
      <c r="B57" s="56" t="s">
        <v>59</v>
      </c>
      <c r="C57" s="56">
        <v>1</v>
      </c>
      <c r="D57" s="56">
        <v>1</v>
      </c>
      <c r="E57" s="56">
        <v>6</v>
      </c>
      <c r="F57" s="56">
        <v>4</v>
      </c>
      <c r="G57" s="64">
        <v>2076</v>
      </c>
      <c r="H57" s="58">
        <v>41429</v>
      </c>
      <c r="I57" s="59">
        <v>5</v>
      </c>
      <c r="J57" s="61">
        <v>15.324034538381248</v>
      </c>
      <c r="K57" s="59">
        <v>4045.54511813265</v>
      </c>
      <c r="S57" s="67"/>
    </row>
    <row r="58" spans="1:34" s="52" customFormat="1" ht="15">
      <c r="A58" s="52">
        <v>32</v>
      </c>
      <c r="B58" s="56" t="s">
        <v>60</v>
      </c>
      <c r="C58" s="56">
        <v>2</v>
      </c>
      <c r="D58" s="56">
        <v>1</v>
      </c>
      <c r="E58" s="56">
        <v>6</v>
      </c>
      <c r="F58" s="56">
        <v>1</v>
      </c>
      <c r="G58" s="64">
        <v>2077</v>
      </c>
      <c r="H58" s="58">
        <v>41429</v>
      </c>
      <c r="I58" s="59">
        <v>5</v>
      </c>
      <c r="J58" s="61">
        <v>12.636811581563684</v>
      </c>
      <c r="K58" s="59">
        <v>3892.1379671216146</v>
      </c>
      <c r="L58" s="61">
        <v>18.03077609277431</v>
      </c>
      <c r="M58" s="62">
        <v>72.17139031466188</v>
      </c>
      <c r="N58" s="61">
        <v>13.026607538802788</v>
      </c>
      <c r="O58" s="62">
        <v>5.244365097076593</v>
      </c>
      <c r="P58" s="61">
        <v>16.060942707506744</v>
      </c>
      <c r="Q58" s="62">
        <v>22.584244588261534</v>
      </c>
      <c r="R58" s="61">
        <v>0</v>
      </c>
      <c r="S58" s="67">
        <v>23</v>
      </c>
      <c r="T58" s="52">
        <v>89.8</v>
      </c>
      <c r="U58" s="52">
        <v>62.6</v>
      </c>
      <c r="V58" s="52">
        <v>182.9</v>
      </c>
      <c r="W58" s="52">
        <v>544</v>
      </c>
      <c r="X58" s="52">
        <v>37.9</v>
      </c>
      <c r="Y58" s="52">
        <v>319.4</v>
      </c>
      <c r="Z58" s="52">
        <v>168</v>
      </c>
      <c r="AA58" s="52">
        <v>64.1</v>
      </c>
      <c r="AB58" s="52">
        <v>77</v>
      </c>
      <c r="AC58" s="52">
        <v>0.56</v>
      </c>
      <c r="AD58" s="52">
        <v>79</v>
      </c>
      <c r="AE58" s="52">
        <v>55</v>
      </c>
      <c r="AF58" s="52">
        <v>5.29</v>
      </c>
      <c r="AG58" s="52">
        <v>1.4</v>
      </c>
      <c r="AH58" s="52">
        <v>1.5</v>
      </c>
    </row>
    <row r="59" spans="1:34" s="52" customFormat="1" ht="15">
      <c r="A59" s="52">
        <v>41</v>
      </c>
      <c r="B59" s="56" t="s">
        <v>61</v>
      </c>
      <c r="C59" s="56">
        <v>2</v>
      </c>
      <c r="D59" s="56">
        <v>1</v>
      </c>
      <c r="E59" s="56">
        <v>6</v>
      </c>
      <c r="F59" s="56">
        <v>2</v>
      </c>
      <c r="G59" s="64">
        <v>2078</v>
      </c>
      <c r="H59" s="58">
        <v>41429</v>
      </c>
      <c r="I59" s="59">
        <v>5</v>
      </c>
      <c r="J59" s="61">
        <v>12.76642885629459</v>
      </c>
      <c r="K59" s="59">
        <v>4289.520095714982</v>
      </c>
      <c r="S59" s="67">
        <v>24</v>
      </c>
      <c r="T59" s="52">
        <v>90.9</v>
      </c>
      <c r="U59" s="52">
        <v>64.6</v>
      </c>
      <c r="V59" s="52">
        <v>186.5</v>
      </c>
      <c r="W59" s="52">
        <v>525.1</v>
      </c>
      <c r="X59" s="52">
        <v>43.9</v>
      </c>
      <c r="Y59" s="52">
        <v>310.2</v>
      </c>
      <c r="Z59" s="52">
        <v>167</v>
      </c>
      <c r="AA59" s="52">
        <v>66.1</v>
      </c>
      <c r="AB59" s="52">
        <v>74</v>
      </c>
      <c r="AC59" s="52">
        <v>0.54</v>
      </c>
      <c r="AD59" s="52">
        <v>80</v>
      </c>
      <c r="AE59" s="52">
        <v>56</v>
      </c>
      <c r="AF59" s="52">
        <v>5.42</v>
      </c>
      <c r="AG59" s="52">
        <v>1.37</v>
      </c>
      <c r="AH59" s="52">
        <v>1.42</v>
      </c>
    </row>
    <row r="60" spans="1:19" s="52" customFormat="1" ht="15">
      <c r="A60" s="52">
        <v>44</v>
      </c>
      <c r="B60" s="56" t="s">
        <v>62</v>
      </c>
      <c r="C60" s="56">
        <v>2</v>
      </c>
      <c r="D60" s="56">
        <v>1</v>
      </c>
      <c r="E60" s="56">
        <v>6</v>
      </c>
      <c r="F60" s="56">
        <v>3</v>
      </c>
      <c r="G60" s="64">
        <v>2079</v>
      </c>
      <c r="H60" s="58">
        <v>41429</v>
      </c>
      <c r="I60" s="59">
        <v>5</v>
      </c>
      <c r="J60" s="61">
        <v>12.678638390067082</v>
      </c>
      <c r="K60" s="59">
        <v>4183.950668722137</v>
      </c>
      <c r="L60" s="61">
        <v>17.292092593813887</v>
      </c>
      <c r="M60" s="62">
        <v>57.248908296943206</v>
      </c>
      <c r="N60" s="61">
        <v>10.355358134369844</v>
      </c>
      <c r="O60" s="62">
        <v>8.144104803493486</v>
      </c>
      <c r="P60" s="61">
        <v>14.3607864455921</v>
      </c>
      <c r="Q60" s="62">
        <v>34.6069868995633</v>
      </c>
      <c r="R60" s="61">
        <v>0</v>
      </c>
      <c r="S60" s="67"/>
    </row>
    <row r="61" spans="1:19" s="52" customFormat="1" ht="15">
      <c r="A61" s="52">
        <v>55</v>
      </c>
      <c r="B61" s="56" t="s">
        <v>63</v>
      </c>
      <c r="C61" s="56">
        <v>2</v>
      </c>
      <c r="D61" s="56">
        <v>1</v>
      </c>
      <c r="E61" s="56">
        <v>6</v>
      </c>
      <c r="F61" s="56">
        <v>4</v>
      </c>
      <c r="G61" s="64">
        <v>2080</v>
      </c>
      <c r="H61" s="58">
        <v>41429</v>
      </c>
      <c r="I61" s="59">
        <v>5</v>
      </c>
      <c r="J61" s="61">
        <v>13.146523503993714</v>
      </c>
      <c r="K61" s="59">
        <v>3996.5431452140897</v>
      </c>
      <c r="S61" s="67"/>
    </row>
    <row r="62" spans="1:34" s="52" customFormat="1" ht="15">
      <c r="A62" s="52">
        <v>57</v>
      </c>
      <c r="B62" s="56" t="s">
        <v>64</v>
      </c>
      <c r="C62" s="56">
        <v>3</v>
      </c>
      <c r="D62" s="56">
        <v>1</v>
      </c>
      <c r="E62" s="56">
        <v>6</v>
      </c>
      <c r="F62" s="56">
        <v>1</v>
      </c>
      <c r="G62" s="64">
        <v>2081</v>
      </c>
      <c r="H62" s="58">
        <v>41429</v>
      </c>
      <c r="I62" s="59">
        <v>5</v>
      </c>
      <c r="J62" s="61">
        <v>9.611072450320883</v>
      </c>
      <c r="K62" s="59">
        <v>4030.243047501224</v>
      </c>
      <c r="S62" s="67">
        <v>25</v>
      </c>
      <c r="T62" s="52">
        <v>106.3</v>
      </c>
      <c r="U62" s="52">
        <v>66</v>
      </c>
      <c r="V62" s="52">
        <v>225.6</v>
      </c>
      <c r="W62" s="52">
        <v>437.3</v>
      </c>
      <c r="X62" s="52">
        <v>10</v>
      </c>
      <c r="Y62" s="52">
        <v>272.3</v>
      </c>
      <c r="Z62" s="52">
        <v>214</v>
      </c>
      <c r="AA62" s="52">
        <v>67.4</v>
      </c>
      <c r="AB62" s="52">
        <v>64</v>
      </c>
      <c r="AC62" s="52">
        <v>0.5</v>
      </c>
      <c r="AD62" s="52">
        <v>76</v>
      </c>
      <c r="AE62" s="52">
        <v>99</v>
      </c>
      <c r="AF62" s="52">
        <v>5.07</v>
      </c>
      <c r="AG62" s="52">
        <v>1.47</v>
      </c>
      <c r="AH62" s="52">
        <v>1.34</v>
      </c>
    </row>
    <row r="63" spans="1:34" s="52" customFormat="1" ht="15">
      <c r="A63" s="52">
        <v>61</v>
      </c>
      <c r="B63" s="56" t="s">
        <v>65</v>
      </c>
      <c r="C63" s="56">
        <v>3</v>
      </c>
      <c r="D63" s="56">
        <v>1</v>
      </c>
      <c r="E63" s="56">
        <v>6</v>
      </c>
      <c r="F63" s="56">
        <v>2</v>
      </c>
      <c r="G63" s="64">
        <v>2082</v>
      </c>
      <c r="H63" s="58">
        <v>41429</v>
      </c>
      <c r="I63" s="59">
        <v>5</v>
      </c>
      <c r="J63" s="60">
        <v>9.77507063442557</v>
      </c>
      <c r="K63" s="59">
        <v>4222.830514071846</v>
      </c>
      <c r="S63" s="67">
        <v>26</v>
      </c>
      <c r="T63" s="52">
        <v>104.9</v>
      </c>
      <c r="U63" s="52">
        <v>64.9</v>
      </c>
      <c r="V63" s="52">
        <v>223.4</v>
      </c>
      <c r="W63" s="52">
        <v>437.8</v>
      </c>
      <c r="X63" s="52">
        <v>10</v>
      </c>
      <c r="Y63" s="52">
        <v>275.8</v>
      </c>
      <c r="Z63" s="52">
        <v>230</v>
      </c>
      <c r="AA63" s="52">
        <v>66.3</v>
      </c>
      <c r="AB63" s="52">
        <v>65</v>
      </c>
      <c r="AC63" s="52">
        <v>0.51</v>
      </c>
      <c r="AD63" s="52">
        <v>75</v>
      </c>
      <c r="AE63" s="52">
        <v>99</v>
      </c>
      <c r="AF63" s="52">
        <v>4.96</v>
      </c>
      <c r="AG63" s="52">
        <v>1.5</v>
      </c>
      <c r="AH63" s="52">
        <v>1.38</v>
      </c>
    </row>
    <row r="64" spans="1:19" s="52" customFormat="1" ht="15">
      <c r="A64" s="52">
        <v>64</v>
      </c>
      <c r="B64" s="56" t="s">
        <v>66</v>
      </c>
      <c r="C64" s="56">
        <v>3</v>
      </c>
      <c r="D64" s="56">
        <v>1</v>
      </c>
      <c r="E64" s="56">
        <v>6</v>
      </c>
      <c r="F64" s="56">
        <v>3</v>
      </c>
      <c r="G64" s="64">
        <v>2083</v>
      </c>
      <c r="H64" s="58">
        <v>41429</v>
      </c>
      <c r="I64" s="59">
        <v>5</v>
      </c>
      <c r="J64" s="61">
        <v>9.424280778572163</v>
      </c>
      <c r="K64" s="59">
        <v>3574.9438420050406</v>
      </c>
      <c r="S64" s="67"/>
    </row>
    <row r="65" spans="1:19" s="52" customFormat="1" ht="15">
      <c r="A65" s="52">
        <v>66</v>
      </c>
      <c r="B65" s="56" t="s">
        <v>67</v>
      </c>
      <c r="C65" s="56">
        <v>3</v>
      </c>
      <c r="D65" s="56">
        <v>1</v>
      </c>
      <c r="E65" s="56">
        <v>6</v>
      </c>
      <c r="F65" s="56">
        <v>4</v>
      </c>
      <c r="G65" s="64">
        <v>2084</v>
      </c>
      <c r="H65" s="58">
        <v>41429</v>
      </c>
      <c r="I65" s="59">
        <v>5</v>
      </c>
      <c r="J65" s="60">
        <v>9.677819852256503</v>
      </c>
      <c r="K65" s="59">
        <v>3955.002379622157</v>
      </c>
      <c r="S65" s="67"/>
    </row>
    <row r="66" spans="1:34" s="52" customFormat="1" ht="15">
      <c r="A66" s="63">
        <v>2</v>
      </c>
      <c r="B66" s="56" t="s">
        <v>68</v>
      </c>
      <c r="C66" s="56">
        <v>1</v>
      </c>
      <c r="D66" s="56">
        <v>1</v>
      </c>
      <c r="E66" s="56">
        <v>5</v>
      </c>
      <c r="F66" s="56">
        <v>1</v>
      </c>
      <c r="G66" s="56">
        <v>2085</v>
      </c>
      <c r="H66" s="58">
        <v>41436</v>
      </c>
      <c r="I66" s="59">
        <v>6</v>
      </c>
      <c r="J66" s="61">
        <v>21.147389421439346</v>
      </c>
      <c r="K66" s="59">
        <v>5695.696884174331</v>
      </c>
      <c r="L66" s="61">
        <v>24.067882050119017</v>
      </c>
      <c r="M66" s="62">
        <v>89.52045606975184</v>
      </c>
      <c r="N66" s="61">
        <v>16.005121638924457</v>
      </c>
      <c r="O66" s="62">
        <v>10.479543930248155</v>
      </c>
      <c r="R66" s="52">
        <v>0</v>
      </c>
      <c r="S66" s="67">
        <v>27</v>
      </c>
      <c r="T66" s="52">
        <v>67.2</v>
      </c>
      <c r="U66" s="52">
        <v>72.9</v>
      </c>
      <c r="V66" s="52">
        <v>122.5</v>
      </c>
      <c r="W66" s="52">
        <v>489.9</v>
      </c>
      <c r="X66" s="52">
        <v>174.2</v>
      </c>
      <c r="Y66" s="52">
        <v>279.7</v>
      </c>
      <c r="Z66" s="52">
        <v>112</v>
      </c>
      <c r="AA66" s="52">
        <v>74</v>
      </c>
      <c r="AB66" s="52">
        <v>67</v>
      </c>
      <c r="AC66" s="52">
        <v>0.49</v>
      </c>
      <c r="AD66" s="52">
        <v>89</v>
      </c>
      <c r="AE66" s="52">
        <v>-17</v>
      </c>
      <c r="AF66" s="52">
        <v>6.06</v>
      </c>
      <c r="AG66" s="52">
        <v>1.23</v>
      </c>
      <c r="AH66" s="52">
        <v>1.21</v>
      </c>
    </row>
    <row r="67" spans="1:34" s="52" customFormat="1" ht="15">
      <c r="A67" s="63">
        <v>13</v>
      </c>
      <c r="B67" s="56" t="s">
        <v>70</v>
      </c>
      <c r="C67" s="56">
        <v>1</v>
      </c>
      <c r="D67" s="56">
        <v>1</v>
      </c>
      <c r="E67" s="56">
        <v>5</v>
      </c>
      <c r="F67" s="56">
        <v>2</v>
      </c>
      <c r="G67" s="56">
        <v>2086</v>
      </c>
      <c r="H67" s="58">
        <v>41436</v>
      </c>
      <c r="I67" s="59">
        <v>6</v>
      </c>
      <c r="J67" s="61">
        <v>19.349884822114152</v>
      </c>
      <c r="K67" s="59">
        <v>5521.167135909905</v>
      </c>
      <c r="S67" s="67">
        <v>28</v>
      </c>
      <c r="T67" s="52">
        <v>65.5</v>
      </c>
      <c r="U67" s="52">
        <v>74.9</v>
      </c>
      <c r="V67" s="52">
        <v>123.7</v>
      </c>
      <c r="W67" s="52">
        <v>474.7</v>
      </c>
      <c r="X67" s="52">
        <v>191.1</v>
      </c>
      <c r="Y67" s="52">
        <v>261.6</v>
      </c>
      <c r="Z67" s="52">
        <v>88</v>
      </c>
      <c r="AA67" s="52">
        <v>75.9</v>
      </c>
      <c r="AB67" s="52">
        <v>64</v>
      </c>
      <c r="AC67" s="52">
        <v>0.48</v>
      </c>
      <c r="AD67" s="52">
        <v>91</v>
      </c>
      <c r="AE67" s="52">
        <v>-19</v>
      </c>
      <c r="AF67" s="52">
        <v>6.25</v>
      </c>
      <c r="AG67" s="52">
        <v>1.19</v>
      </c>
      <c r="AH67" s="52">
        <v>1.15</v>
      </c>
    </row>
    <row r="68" spans="1:19" s="52" customFormat="1" ht="15">
      <c r="A68" s="63">
        <v>17</v>
      </c>
      <c r="B68" s="56" t="s">
        <v>71</v>
      </c>
      <c r="C68" s="56">
        <v>1</v>
      </c>
      <c r="D68" s="56">
        <v>1</v>
      </c>
      <c r="E68" s="56">
        <v>5</v>
      </c>
      <c r="F68" s="56">
        <v>3</v>
      </c>
      <c r="G68" s="56">
        <v>2087</v>
      </c>
      <c r="H68" s="58">
        <v>41436</v>
      </c>
      <c r="I68" s="59">
        <v>6</v>
      </c>
      <c r="J68" s="61">
        <v>20.079160366450232</v>
      </c>
      <c r="K68" s="59">
        <v>5662.323223338965</v>
      </c>
      <c r="L68" s="61">
        <v>22.696127815111147</v>
      </c>
      <c r="M68" s="62">
        <v>87.21191107485207</v>
      </c>
      <c r="N68" s="61">
        <v>15.064872657376355</v>
      </c>
      <c r="O68" s="62">
        <v>12.788088925147937</v>
      </c>
      <c r="R68" s="52">
        <v>0</v>
      </c>
      <c r="S68" s="67"/>
    </row>
    <row r="69" spans="1:19" s="52" customFormat="1" ht="15">
      <c r="A69" s="63">
        <v>25</v>
      </c>
      <c r="B69" s="56" t="s">
        <v>72</v>
      </c>
      <c r="C69" s="56">
        <v>1</v>
      </c>
      <c r="D69" s="56">
        <v>1</v>
      </c>
      <c r="E69" s="56">
        <v>5</v>
      </c>
      <c r="F69" s="56">
        <v>4</v>
      </c>
      <c r="G69" s="56">
        <v>2088</v>
      </c>
      <c r="H69" s="58">
        <v>41436</v>
      </c>
      <c r="I69" s="59">
        <v>6</v>
      </c>
      <c r="J69" s="61">
        <v>19.886691496616482</v>
      </c>
      <c r="K69" s="59">
        <v>5329.633321093218</v>
      </c>
      <c r="S69" s="67"/>
    </row>
    <row r="70" spans="1:34" s="52" customFormat="1" ht="15">
      <c r="A70" s="63">
        <v>29</v>
      </c>
      <c r="B70" s="56" t="s">
        <v>73</v>
      </c>
      <c r="C70" s="56">
        <v>2</v>
      </c>
      <c r="D70" s="56">
        <v>1</v>
      </c>
      <c r="E70" s="56">
        <v>5</v>
      </c>
      <c r="F70" s="56">
        <v>1</v>
      </c>
      <c r="G70" s="56">
        <v>2089</v>
      </c>
      <c r="H70" s="58">
        <v>41436</v>
      </c>
      <c r="I70" s="59">
        <v>6</v>
      </c>
      <c r="J70" s="61">
        <v>19.15331260464004</v>
      </c>
      <c r="K70" s="59">
        <v>5835.375906880333</v>
      </c>
      <c r="L70" s="61">
        <v>21.397207031769952</v>
      </c>
      <c r="M70" s="62">
        <v>67.90830945558739</v>
      </c>
      <c r="N70" s="61">
        <v>14.779874213836445</v>
      </c>
      <c r="O70" s="62">
        <v>4.252752224400533</v>
      </c>
      <c r="P70" s="61">
        <v>18.802200040741496</v>
      </c>
      <c r="Q70" s="62">
        <v>27.838938320012062</v>
      </c>
      <c r="R70" s="51">
        <v>0</v>
      </c>
      <c r="S70" s="67">
        <v>29</v>
      </c>
      <c r="T70" s="52">
        <v>67.5</v>
      </c>
      <c r="U70" s="52">
        <v>70</v>
      </c>
      <c r="V70" s="52">
        <v>145.2</v>
      </c>
      <c r="W70" s="52">
        <v>458.7</v>
      </c>
      <c r="X70" s="52">
        <v>149.6</v>
      </c>
      <c r="Y70" s="52">
        <v>273.2</v>
      </c>
      <c r="Z70" s="52">
        <v>146</v>
      </c>
      <c r="AA70" s="52">
        <v>71.2</v>
      </c>
      <c r="AB70" s="52">
        <v>64</v>
      </c>
      <c r="AC70" s="52">
        <v>0.49</v>
      </c>
      <c r="AD70" s="52">
        <v>86</v>
      </c>
      <c r="AE70" s="52">
        <v>9</v>
      </c>
      <c r="AF70" s="52">
        <v>5.8</v>
      </c>
      <c r="AG70" s="52">
        <v>1.28</v>
      </c>
      <c r="AH70" s="52">
        <v>1.25</v>
      </c>
    </row>
    <row r="71" spans="1:34" s="52" customFormat="1" ht="15">
      <c r="A71" s="63">
        <v>40</v>
      </c>
      <c r="B71" s="56" t="s">
        <v>74</v>
      </c>
      <c r="C71" s="56">
        <v>2</v>
      </c>
      <c r="D71" s="56">
        <v>1</v>
      </c>
      <c r="E71" s="56">
        <v>5</v>
      </c>
      <c r="F71" s="56">
        <v>2</v>
      </c>
      <c r="G71" s="56">
        <v>2090</v>
      </c>
      <c r="H71" s="58">
        <v>41436</v>
      </c>
      <c r="I71" s="59">
        <v>6</v>
      </c>
      <c r="J71" s="61">
        <v>19.480631153531967</v>
      </c>
      <c r="K71" s="59">
        <v>6038.99565759491</v>
      </c>
      <c r="S71" s="67">
        <v>30</v>
      </c>
      <c r="T71" s="52">
        <v>63.7</v>
      </c>
      <c r="U71" s="52">
        <v>68.1</v>
      </c>
      <c r="V71" s="52">
        <v>119.1</v>
      </c>
      <c r="W71" s="52">
        <v>468.6</v>
      </c>
      <c r="X71" s="52">
        <v>173.8</v>
      </c>
      <c r="Y71" s="52">
        <v>290.8</v>
      </c>
      <c r="Z71" s="52">
        <v>199</v>
      </c>
      <c r="AA71" s="52">
        <v>69.4</v>
      </c>
      <c r="AB71" s="52">
        <v>68</v>
      </c>
      <c r="AC71" s="52">
        <v>0.51</v>
      </c>
      <c r="AD71" s="52">
        <v>83</v>
      </c>
      <c r="AE71" s="52">
        <v>-10</v>
      </c>
      <c r="AF71" s="52">
        <v>5.53</v>
      </c>
      <c r="AG71" s="52">
        <v>1.34</v>
      </c>
      <c r="AH71" s="52">
        <v>1.33</v>
      </c>
    </row>
    <row r="72" spans="1:19" s="52" customFormat="1" ht="15">
      <c r="A72" s="63">
        <v>45</v>
      </c>
      <c r="B72" s="56" t="s">
        <v>75</v>
      </c>
      <c r="C72" s="56">
        <v>2</v>
      </c>
      <c r="D72" s="56">
        <v>1</v>
      </c>
      <c r="E72" s="56">
        <v>5</v>
      </c>
      <c r="F72" s="56">
        <v>3</v>
      </c>
      <c r="G72" s="56">
        <v>2091</v>
      </c>
      <c r="H72" s="58">
        <v>41436</v>
      </c>
      <c r="I72" s="59">
        <v>6</v>
      </c>
      <c r="J72" s="61">
        <v>18.583932478899655</v>
      </c>
      <c r="K72" s="59">
        <v>5302.615400646034</v>
      </c>
      <c r="L72" s="61">
        <v>23.06125220987294</v>
      </c>
      <c r="M72" s="62">
        <v>73.72089781123663</v>
      </c>
      <c r="N72" s="61">
        <v>14.600326264273997</v>
      </c>
      <c r="O72" s="62">
        <v>9.98187648124909</v>
      </c>
      <c r="P72" s="61">
        <v>20.017123287671232</v>
      </c>
      <c r="Q72" s="62">
        <v>16.297225707514297</v>
      </c>
      <c r="R72" s="51">
        <v>0</v>
      </c>
      <c r="S72" s="67"/>
    </row>
    <row r="73" spans="1:19" s="52" customFormat="1" ht="15">
      <c r="A73" s="63">
        <v>53</v>
      </c>
      <c r="B73" s="56" t="s">
        <v>76</v>
      </c>
      <c r="C73" s="56">
        <v>2</v>
      </c>
      <c r="D73" s="56">
        <v>1</v>
      </c>
      <c r="E73" s="56">
        <v>5</v>
      </c>
      <c r="F73" s="56">
        <v>4</v>
      </c>
      <c r="G73" s="56">
        <v>2092</v>
      </c>
      <c r="H73" s="58">
        <v>41436</v>
      </c>
      <c r="I73" s="59">
        <v>6</v>
      </c>
      <c r="J73" s="61">
        <v>18.01102434542949</v>
      </c>
      <c r="K73" s="59">
        <v>5535.388148828663</v>
      </c>
      <c r="S73" s="67"/>
    </row>
    <row r="74" spans="1:34" s="52" customFormat="1" ht="15">
      <c r="A74" s="63">
        <v>3</v>
      </c>
      <c r="B74" s="56" t="s">
        <v>77</v>
      </c>
      <c r="C74" s="56">
        <v>1</v>
      </c>
      <c r="D74" s="56">
        <v>1</v>
      </c>
      <c r="E74" s="56">
        <v>7</v>
      </c>
      <c r="F74" s="56">
        <v>1</v>
      </c>
      <c r="G74" s="56">
        <v>2093</v>
      </c>
      <c r="H74" s="58">
        <v>41436</v>
      </c>
      <c r="I74" s="59">
        <v>6</v>
      </c>
      <c r="J74" s="61">
        <v>19.42242355605889</v>
      </c>
      <c r="K74" s="59">
        <v>5347.640619101548</v>
      </c>
      <c r="L74" s="61">
        <v>22.82711187477482</v>
      </c>
      <c r="M74" s="62">
        <v>89.71486761710794</v>
      </c>
      <c r="N74" s="61">
        <v>15.14621344663834</v>
      </c>
      <c r="O74" s="62">
        <v>10.285132382892057</v>
      </c>
      <c r="R74" s="52">
        <v>0</v>
      </c>
      <c r="S74" s="67">
        <v>31</v>
      </c>
      <c r="T74" s="52">
        <v>70.4</v>
      </c>
      <c r="U74" s="52">
        <v>73.6</v>
      </c>
      <c r="V74" s="52">
        <v>120.9</v>
      </c>
      <c r="W74" s="52">
        <v>473.9</v>
      </c>
      <c r="X74" s="52">
        <v>178.5</v>
      </c>
      <c r="Y74" s="52">
        <v>277.9</v>
      </c>
      <c r="Z74" s="52">
        <v>131</v>
      </c>
      <c r="AA74" s="52">
        <v>74.7</v>
      </c>
      <c r="AB74" s="52">
        <v>65</v>
      </c>
      <c r="AC74" s="52">
        <v>0.48</v>
      </c>
      <c r="AD74" s="52">
        <v>89</v>
      </c>
      <c r="AE74" s="52">
        <v>-18</v>
      </c>
      <c r="AF74" s="52">
        <v>6.03</v>
      </c>
      <c r="AG74" s="52">
        <v>1.23</v>
      </c>
      <c r="AH74" s="52">
        <v>1.2</v>
      </c>
    </row>
    <row r="75" spans="1:34" s="52" customFormat="1" ht="15">
      <c r="A75" s="63">
        <v>9</v>
      </c>
      <c r="B75" s="56" t="s">
        <v>78</v>
      </c>
      <c r="C75" s="56">
        <v>1</v>
      </c>
      <c r="D75" s="56">
        <v>1</v>
      </c>
      <c r="E75" s="56">
        <v>7</v>
      </c>
      <c r="F75" s="56">
        <v>2</v>
      </c>
      <c r="G75" s="56">
        <v>2094</v>
      </c>
      <c r="H75" s="58">
        <v>41436</v>
      </c>
      <c r="I75" s="59">
        <v>6</v>
      </c>
      <c r="J75" s="61">
        <v>19.021497405485547</v>
      </c>
      <c r="K75" s="59">
        <v>4717.331356560416</v>
      </c>
      <c r="S75" s="67">
        <v>32</v>
      </c>
      <c r="T75" s="52">
        <v>65.3</v>
      </c>
      <c r="U75" s="52">
        <v>73.3</v>
      </c>
      <c r="V75" s="52">
        <v>124.5</v>
      </c>
      <c r="W75" s="52">
        <v>488.2</v>
      </c>
      <c r="X75" s="52">
        <v>182.9</v>
      </c>
      <c r="Y75" s="52">
        <v>275.7</v>
      </c>
      <c r="Z75" s="52">
        <v>97</v>
      </c>
      <c r="AA75" s="52">
        <v>74.4</v>
      </c>
      <c r="AB75" s="52">
        <v>66</v>
      </c>
      <c r="AC75" s="52">
        <v>0.49</v>
      </c>
      <c r="AD75" s="52">
        <v>90</v>
      </c>
      <c r="AE75" s="52">
        <v>-16</v>
      </c>
      <c r="AF75" s="52">
        <v>6.13</v>
      </c>
      <c r="AG75" s="52">
        <v>1.21</v>
      </c>
      <c r="AH75" s="52">
        <v>1.19</v>
      </c>
    </row>
    <row r="76" spans="1:19" s="52" customFormat="1" ht="15">
      <c r="A76" s="63">
        <v>19</v>
      </c>
      <c r="B76" s="56" t="s">
        <v>79</v>
      </c>
      <c r="C76" s="56">
        <v>1</v>
      </c>
      <c r="D76" s="56">
        <v>1</v>
      </c>
      <c r="E76" s="56">
        <v>7</v>
      </c>
      <c r="F76" s="56">
        <v>3</v>
      </c>
      <c r="G76" s="56">
        <v>2095</v>
      </c>
      <c r="H76" s="58">
        <v>41436</v>
      </c>
      <c r="I76" s="59">
        <v>6</v>
      </c>
      <c r="J76" s="61">
        <v>18.91794871794872</v>
      </c>
      <c r="K76" s="59">
        <v>5208.7418803418805</v>
      </c>
      <c r="L76" s="61">
        <v>22.985854399898265</v>
      </c>
      <c r="M76" s="62">
        <v>86.66296707362193</v>
      </c>
      <c r="N76" s="61">
        <v>14.633651309113008</v>
      </c>
      <c r="O76" s="62">
        <v>13.337032926378066</v>
      </c>
      <c r="R76" s="52">
        <v>0</v>
      </c>
      <c r="S76" s="67"/>
    </row>
    <row r="77" spans="1:19" s="52" customFormat="1" ht="15">
      <c r="A77" s="63">
        <v>23</v>
      </c>
      <c r="B77" s="56" t="s">
        <v>80</v>
      </c>
      <c r="C77" s="56">
        <v>1</v>
      </c>
      <c r="D77" s="56">
        <v>1</v>
      </c>
      <c r="E77" s="56">
        <v>7</v>
      </c>
      <c r="F77" s="56">
        <v>4</v>
      </c>
      <c r="G77" s="56">
        <v>2096</v>
      </c>
      <c r="H77" s="58">
        <v>41436</v>
      </c>
      <c r="I77" s="59">
        <v>6</v>
      </c>
      <c r="J77" s="61">
        <v>20.229489966132537</v>
      </c>
      <c r="K77" s="59">
        <v>5165.2631046858405</v>
      </c>
      <c r="S77" s="67"/>
    </row>
    <row r="78" spans="1:34" s="52" customFormat="1" ht="15">
      <c r="A78" s="63">
        <v>30</v>
      </c>
      <c r="B78" s="56" t="s">
        <v>81</v>
      </c>
      <c r="C78" s="56">
        <v>2</v>
      </c>
      <c r="D78" s="56">
        <v>1</v>
      </c>
      <c r="E78" s="56">
        <v>7</v>
      </c>
      <c r="F78" s="56">
        <v>1</v>
      </c>
      <c r="G78" s="56">
        <v>2097</v>
      </c>
      <c r="H78" s="58">
        <v>41436</v>
      </c>
      <c r="I78" s="59">
        <v>6</v>
      </c>
      <c r="J78" s="61">
        <v>20.014680694886223</v>
      </c>
      <c r="K78" s="59">
        <v>6111.149172171927</v>
      </c>
      <c r="L78" s="61">
        <v>22.518850500861426</v>
      </c>
      <c r="M78" s="62">
        <v>66.39551940258704</v>
      </c>
      <c r="N78" s="61">
        <v>14.29745275267042</v>
      </c>
      <c r="O78" s="62">
        <v>6.960928123749797</v>
      </c>
      <c r="P78" s="61">
        <v>19.092212135690396</v>
      </c>
      <c r="Q78" s="62">
        <v>26.643552473663167</v>
      </c>
      <c r="R78" s="61">
        <v>0</v>
      </c>
      <c r="S78" s="67">
        <v>33</v>
      </c>
      <c r="T78" s="52">
        <v>65.5</v>
      </c>
      <c r="U78" s="52">
        <v>70.9</v>
      </c>
      <c r="V78" s="52">
        <v>143.1</v>
      </c>
      <c r="W78" s="52">
        <v>456.4</v>
      </c>
      <c r="X78" s="52">
        <v>157.4</v>
      </c>
      <c r="Y78" s="52">
        <v>273.3</v>
      </c>
      <c r="Z78" s="52">
        <v>165</v>
      </c>
      <c r="AA78" s="52">
        <v>72.1</v>
      </c>
      <c r="AB78" s="52">
        <v>65</v>
      </c>
      <c r="AC78" s="52">
        <v>0.49</v>
      </c>
      <c r="AD78" s="52">
        <v>86</v>
      </c>
      <c r="AE78" s="52">
        <v>6</v>
      </c>
      <c r="AF78" s="52">
        <v>5.83</v>
      </c>
      <c r="AG78" s="52">
        <v>1.27</v>
      </c>
      <c r="AH78" s="52">
        <v>1.23</v>
      </c>
    </row>
    <row r="79" spans="1:34" s="52" customFormat="1" ht="15">
      <c r="A79" s="63">
        <v>42</v>
      </c>
      <c r="B79" s="56" t="s">
        <v>82</v>
      </c>
      <c r="C79" s="56">
        <v>2</v>
      </c>
      <c r="D79" s="56">
        <v>1</v>
      </c>
      <c r="E79" s="56">
        <v>7</v>
      </c>
      <c r="F79" s="56">
        <v>2</v>
      </c>
      <c r="G79" s="56">
        <v>2098</v>
      </c>
      <c r="H79" s="58">
        <v>41436</v>
      </c>
      <c r="I79" s="59">
        <v>6</v>
      </c>
      <c r="J79" s="61">
        <v>18.70493221805595</v>
      </c>
      <c r="K79" s="59">
        <v>6060.398038650129</v>
      </c>
      <c r="S79" s="67">
        <v>34</v>
      </c>
      <c r="T79" s="52">
        <v>67.9</v>
      </c>
      <c r="U79" s="52">
        <v>69</v>
      </c>
      <c r="V79" s="52">
        <v>140.5</v>
      </c>
      <c r="W79" s="52">
        <v>463.2</v>
      </c>
      <c r="X79" s="52">
        <v>150.5</v>
      </c>
      <c r="Y79" s="52">
        <v>283.7</v>
      </c>
      <c r="Z79" s="52">
        <v>168</v>
      </c>
      <c r="AA79" s="52">
        <v>70.3</v>
      </c>
      <c r="AB79" s="52">
        <v>66</v>
      </c>
      <c r="AC79" s="52">
        <v>0.5</v>
      </c>
      <c r="AD79" s="52">
        <v>84</v>
      </c>
      <c r="AE79" s="52">
        <v>7</v>
      </c>
      <c r="AF79" s="52">
        <v>5.68</v>
      </c>
      <c r="AG79" s="52">
        <v>1.31</v>
      </c>
      <c r="AH79" s="52">
        <v>1.29</v>
      </c>
    </row>
    <row r="80" spans="1:19" s="52" customFormat="1" ht="15">
      <c r="A80" s="63">
        <v>43</v>
      </c>
      <c r="B80" s="56" t="s">
        <v>83</v>
      </c>
      <c r="C80" s="56">
        <v>2</v>
      </c>
      <c r="D80" s="56">
        <v>1</v>
      </c>
      <c r="E80" s="56">
        <v>7</v>
      </c>
      <c r="F80" s="56">
        <v>3</v>
      </c>
      <c r="G80" s="56">
        <v>2099</v>
      </c>
      <c r="H80" s="58">
        <v>41436</v>
      </c>
      <c r="I80" s="59">
        <v>6</v>
      </c>
      <c r="J80" s="61">
        <v>18.274846503269604</v>
      </c>
      <c r="K80" s="59">
        <v>5287.522254946005</v>
      </c>
      <c r="L80" s="61">
        <v>20.61089011480104</v>
      </c>
      <c r="M80" s="62">
        <v>63.93044884755358</v>
      </c>
      <c r="N80" s="61">
        <v>13.6899862825789</v>
      </c>
      <c r="O80" s="62">
        <v>6.7259738509233165</v>
      </c>
      <c r="P80" s="61">
        <v>18.352722980947565</v>
      </c>
      <c r="Q80" s="62">
        <v>29.343577301523112</v>
      </c>
      <c r="R80" s="61">
        <v>0</v>
      </c>
      <c r="S80" s="67"/>
    </row>
    <row r="81" spans="1:19" s="52" customFormat="1" ht="15">
      <c r="A81" s="63">
        <v>52</v>
      </c>
      <c r="B81" s="56" t="s">
        <v>84</v>
      </c>
      <c r="C81" s="56">
        <v>2</v>
      </c>
      <c r="D81" s="56">
        <v>1</v>
      </c>
      <c r="E81" s="56">
        <v>7</v>
      </c>
      <c r="F81" s="56">
        <v>4</v>
      </c>
      <c r="G81" s="56">
        <v>2100</v>
      </c>
      <c r="H81" s="58">
        <v>41436</v>
      </c>
      <c r="I81" s="59">
        <v>6</v>
      </c>
      <c r="J81" s="61">
        <v>18.858893356308634</v>
      </c>
      <c r="K81" s="59">
        <v>6160.571829727487</v>
      </c>
      <c r="S81" s="67"/>
    </row>
    <row r="82" spans="1:34" s="52" customFormat="1" ht="15">
      <c r="A82" s="63">
        <v>7</v>
      </c>
      <c r="B82" s="56" t="s">
        <v>13</v>
      </c>
      <c r="C82" s="56">
        <v>1</v>
      </c>
      <c r="D82" s="56">
        <v>2</v>
      </c>
      <c r="E82" s="56">
        <v>1</v>
      </c>
      <c r="F82" s="56">
        <v>1</v>
      </c>
      <c r="G82" s="56">
        <v>2101</v>
      </c>
      <c r="H82" s="58">
        <v>41450</v>
      </c>
      <c r="I82" s="59">
        <v>5</v>
      </c>
      <c r="J82" s="61">
        <v>17.38871116412731</v>
      </c>
      <c r="K82" s="59">
        <v>3083.5981131052436</v>
      </c>
      <c r="L82" s="61">
        <v>20.482416134590046</v>
      </c>
      <c r="M82" s="62">
        <v>55.354697343193635</v>
      </c>
      <c r="N82" s="61">
        <v>14.314569245630981</v>
      </c>
      <c r="O82" s="62">
        <v>44.64530265680635</v>
      </c>
      <c r="R82" s="52">
        <v>0</v>
      </c>
      <c r="S82" s="67">
        <v>35</v>
      </c>
      <c r="T82" s="52">
        <v>78.2</v>
      </c>
      <c r="U82" s="52">
        <v>73.6</v>
      </c>
      <c r="V82" s="52">
        <v>138.9</v>
      </c>
      <c r="W82" s="52">
        <v>414.9</v>
      </c>
      <c r="X82" s="52">
        <v>168.8</v>
      </c>
      <c r="Y82" s="52">
        <v>253.3</v>
      </c>
      <c r="Z82" s="52">
        <v>138</v>
      </c>
      <c r="AA82" s="52">
        <v>74.7</v>
      </c>
      <c r="AB82" s="52">
        <v>58</v>
      </c>
      <c r="AC82" s="52">
        <v>0.45</v>
      </c>
      <c r="AD82" s="52">
        <v>87</v>
      </c>
      <c r="AE82" s="52">
        <v>0</v>
      </c>
      <c r="AF82" s="52">
        <v>5.96</v>
      </c>
      <c r="AG82" s="52">
        <v>1.25</v>
      </c>
      <c r="AH82" s="52">
        <v>1.19</v>
      </c>
    </row>
    <row r="83" spans="1:34" s="52" customFormat="1" ht="15">
      <c r="A83" s="63">
        <v>11</v>
      </c>
      <c r="B83" s="56" t="s">
        <v>15</v>
      </c>
      <c r="C83" s="56">
        <v>1</v>
      </c>
      <c r="D83" s="56">
        <v>2</v>
      </c>
      <c r="E83" s="56">
        <v>1</v>
      </c>
      <c r="F83" s="56">
        <v>2</v>
      </c>
      <c r="G83" s="56">
        <v>2102</v>
      </c>
      <c r="H83" s="58">
        <v>41450</v>
      </c>
      <c r="I83" s="59">
        <v>5</v>
      </c>
      <c r="J83" s="61">
        <v>17.768267554287526</v>
      </c>
      <c r="K83" s="59">
        <v>2913.995878903154</v>
      </c>
      <c r="S83" s="67">
        <v>36</v>
      </c>
      <c r="T83" s="52">
        <v>80.2</v>
      </c>
      <c r="U83" s="52">
        <v>74.4</v>
      </c>
      <c r="V83" s="52">
        <v>139.6</v>
      </c>
      <c r="W83" s="52">
        <v>404.3</v>
      </c>
      <c r="X83" s="52">
        <v>173.5</v>
      </c>
      <c r="Y83" s="52">
        <v>253.4</v>
      </c>
      <c r="Z83" s="52">
        <v>148</v>
      </c>
      <c r="AA83" s="52">
        <v>75.4</v>
      </c>
      <c r="AB83" s="52">
        <v>57</v>
      </c>
      <c r="AC83" s="52">
        <v>0.44</v>
      </c>
      <c r="AD83" s="52">
        <v>88</v>
      </c>
      <c r="AE83" s="52">
        <v>0</v>
      </c>
      <c r="AF83" s="52">
        <v>5.98</v>
      </c>
      <c r="AG83" s="52">
        <v>1.24</v>
      </c>
      <c r="AH83" s="52">
        <v>1.17</v>
      </c>
    </row>
    <row r="84" spans="1:19" s="52" customFormat="1" ht="15">
      <c r="A84" s="63">
        <v>21</v>
      </c>
      <c r="B84" s="56" t="s">
        <v>16</v>
      </c>
      <c r="C84" s="56">
        <v>1</v>
      </c>
      <c r="D84" s="56">
        <v>2</v>
      </c>
      <c r="E84" s="56">
        <v>1</v>
      </c>
      <c r="F84" s="56">
        <v>3</v>
      </c>
      <c r="G84" s="56">
        <v>2103</v>
      </c>
      <c r="H84" s="58">
        <v>41450</v>
      </c>
      <c r="I84" s="59">
        <v>5</v>
      </c>
      <c r="J84" s="61">
        <v>17.693236714975846</v>
      </c>
      <c r="K84" s="59">
        <v>2311.9162640901773</v>
      </c>
      <c r="L84" s="61">
        <v>21.85856224430158</v>
      </c>
      <c r="M84" s="62">
        <v>75.15699572971617</v>
      </c>
      <c r="N84" s="61">
        <v>16.398607196153186</v>
      </c>
      <c r="O84" s="62">
        <v>24.84300427028382</v>
      </c>
      <c r="R84" s="52">
        <v>0</v>
      </c>
      <c r="S84" s="67"/>
    </row>
    <row r="85" spans="1:19" s="52" customFormat="1" ht="15">
      <c r="A85" s="52">
        <v>26</v>
      </c>
      <c r="B85" s="56" t="s">
        <v>17</v>
      </c>
      <c r="C85" s="56">
        <v>1</v>
      </c>
      <c r="D85" s="56">
        <v>2</v>
      </c>
      <c r="E85" s="56">
        <v>1</v>
      </c>
      <c r="F85" s="56">
        <v>4</v>
      </c>
      <c r="G85" s="56">
        <v>2104</v>
      </c>
      <c r="H85" s="58">
        <v>41450</v>
      </c>
      <c r="I85" s="59">
        <v>5</v>
      </c>
      <c r="J85" s="61">
        <v>17.877617877617876</v>
      </c>
      <c r="K85" s="59">
        <v>2455.1928551928554</v>
      </c>
      <c r="S85" s="67"/>
    </row>
    <row r="86" spans="1:34" s="52" customFormat="1" ht="15">
      <c r="A86" s="52">
        <v>34</v>
      </c>
      <c r="B86" s="56" t="s">
        <v>18</v>
      </c>
      <c r="C86" s="56">
        <v>2</v>
      </c>
      <c r="D86" s="56">
        <v>2</v>
      </c>
      <c r="E86" s="56">
        <v>1</v>
      </c>
      <c r="F86" s="56">
        <v>1</v>
      </c>
      <c r="G86" s="56">
        <v>2105</v>
      </c>
      <c r="H86" s="58">
        <v>41450</v>
      </c>
      <c r="I86" s="59">
        <v>5</v>
      </c>
      <c r="J86" s="61">
        <v>15.437812533248218</v>
      </c>
      <c r="K86" s="59">
        <v>2624.428130652197</v>
      </c>
      <c r="L86" s="61">
        <v>20.764654247537308</v>
      </c>
      <c r="M86" s="62">
        <v>48.99884925201379</v>
      </c>
      <c r="N86" s="61">
        <v>14.460839954597049</v>
      </c>
      <c r="O86" s="62">
        <v>29.321058688147286</v>
      </c>
      <c r="P86" s="61">
        <v>15.312093628088451</v>
      </c>
      <c r="Q86" s="62">
        <v>21.680092059838923</v>
      </c>
      <c r="R86" s="51">
        <v>0</v>
      </c>
      <c r="S86" s="67">
        <v>37</v>
      </c>
      <c r="T86" s="52">
        <v>84.5</v>
      </c>
      <c r="U86" s="52">
        <v>73.4</v>
      </c>
      <c r="V86" s="52">
        <v>173.9</v>
      </c>
      <c r="W86" s="52">
        <v>391.3</v>
      </c>
      <c r="X86" s="52">
        <v>130</v>
      </c>
      <c r="Y86" s="52">
        <v>246.5</v>
      </c>
      <c r="Z86" s="52">
        <v>131</v>
      </c>
      <c r="AA86" s="52">
        <v>74.5</v>
      </c>
      <c r="AB86" s="52">
        <v>54</v>
      </c>
      <c r="AC86" s="52">
        <v>0.44</v>
      </c>
      <c r="AD86" s="52">
        <v>87</v>
      </c>
      <c r="AE86" s="52">
        <v>33</v>
      </c>
      <c r="AF86" s="52">
        <v>5.96</v>
      </c>
      <c r="AG86" s="52">
        <v>1.25</v>
      </c>
      <c r="AH86" s="52">
        <v>1.17</v>
      </c>
    </row>
    <row r="87" spans="1:34" s="52" customFormat="1" ht="15">
      <c r="A87" s="52">
        <v>38</v>
      </c>
      <c r="B87" s="56" t="s">
        <v>19</v>
      </c>
      <c r="C87" s="56">
        <v>2</v>
      </c>
      <c r="D87" s="56">
        <v>2</v>
      </c>
      <c r="E87" s="56">
        <v>1</v>
      </c>
      <c r="F87" s="56">
        <v>2</v>
      </c>
      <c r="G87" s="56">
        <v>2106</v>
      </c>
      <c r="H87" s="58">
        <v>41450</v>
      </c>
      <c r="I87" s="59">
        <v>5</v>
      </c>
      <c r="J87" s="61">
        <v>16.51866968176052</v>
      </c>
      <c r="K87" s="59">
        <v>2422.7382199915432</v>
      </c>
      <c r="S87" s="67">
        <v>38</v>
      </c>
      <c r="T87" s="52">
        <v>82.9</v>
      </c>
      <c r="U87" s="52">
        <v>72.2</v>
      </c>
      <c r="V87" s="52">
        <v>159.7</v>
      </c>
      <c r="W87" s="52">
        <v>417.9</v>
      </c>
      <c r="X87" s="52">
        <v>132.3</v>
      </c>
      <c r="Y87" s="52">
        <v>262.3</v>
      </c>
      <c r="Z87" s="52">
        <v>138</v>
      </c>
      <c r="AA87" s="52">
        <v>73.3</v>
      </c>
      <c r="AB87" s="52">
        <v>58</v>
      </c>
      <c r="AC87" s="52">
        <v>0.46</v>
      </c>
      <c r="AD87" s="52">
        <v>86</v>
      </c>
      <c r="AE87" s="52">
        <v>21</v>
      </c>
      <c r="AF87" s="52">
        <v>5.87</v>
      </c>
      <c r="AG87" s="52">
        <v>1.26</v>
      </c>
      <c r="AH87" s="52">
        <v>1.21</v>
      </c>
    </row>
    <row r="88" spans="1:19" s="52" customFormat="1" ht="15">
      <c r="A88" s="52">
        <v>47</v>
      </c>
      <c r="B88" s="56" t="s">
        <v>20</v>
      </c>
      <c r="C88" s="56">
        <v>2</v>
      </c>
      <c r="D88" s="56">
        <v>2</v>
      </c>
      <c r="E88" s="56">
        <v>1</v>
      </c>
      <c r="F88" s="56">
        <v>3</v>
      </c>
      <c r="G88" s="56">
        <v>2107</v>
      </c>
      <c r="H88" s="58">
        <v>41450</v>
      </c>
      <c r="I88" s="59">
        <v>5</v>
      </c>
      <c r="J88" s="61">
        <v>16.627855400310487</v>
      </c>
      <c r="K88" s="59">
        <v>2760.2239964515406</v>
      </c>
      <c r="L88" s="61">
        <v>20.666299125777744</v>
      </c>
      <c r="M88" s="62">
        <v>57.20514497492916</v>
      </c>
      <c r="N88" s="61">
        <v>14.365069112517762</v>
      </c>
      <c r="O88" s="62">
        <v>24.242424242424246</v>
      </c>
      <c r="P88" s="61">
        <v>15.608950843727055</v>
      </c>
      <c r="Q88" s="62">
        <v>18.552430782646596</v>
      </c>
      <c r="R88" s="51">
        <v>0</v>
      </c>
      <c r="S88" s="67"/>
    </row>
    <row r="89" spans="1:19" s="52" customFormat="1" ht="15">
      <c r="A89" s="52">
        <v>54</v>
      </c>
      <c r="B89" s="56" t="s">
        <v>21</v>
      </c>
      <c r="C89" s="56">
        <v>2</v>
      </c>
      <c r="D89" s="56">
        <v>2</v>
      </c>
      <c r="E89" s="56">
        <v>1</v>
      </c>
      <c r="F89" s="56">
        <v>4</v>
      </c>
      <c r="G89" s="56">
        <v>2108</v>
      </c>
      <c r="H89" s="58">
        <v>41450</v>
      </c>
      <c r="I89" s="59">
        <v>5</v>
      </c>
      <c r="J89" s="61">
        <v>17.126319373510356</v>
      </c>
      <c r="K89" s="59">
        <v>2511.860174781519</v>
      </c>
      <c r="S89" s="67"/>
    </row>
    <row r="90" spans="1:34" s="52" customFormat="1" ht="15">
      <c r="A90" s="52">
        <v>1</v>
      </c>
      <c r="B90" s="56" t="s">
        <v>22</v>
      </c>
      <c r="C90" s="56">
        <v>1</v>
      </c>
      <c r="D90" s="56">
        <v>2</v>
      </c>
      <c r="E90" s="56">
        <v>2</v>
      </c>
      <c r="F90" s="56">
        <v>1</v>
      </c>
      <c r="G90" s="56">
        <v>2109</v>
      </c>
      <c r="H90" s="58">
        <v>41450</v>
      </c>
      <c r="I90" s="59">
        <v>4</v>
      </c>
      <c r="J90" s="61">
        <v>16.690786300048238</v>
      </c>
      <c r="K90" s="59">
        <v>2358.9644637401507</v>
      </c>
      <c r="L90" s="61">
        <v>18.684792918115715</v>
      </c>
      <c r="M90" s="62">
        <v>57.564935064935064</v>
      </c>
      <c r="N90" s="61">
        <v>14.663973970604735</v>
      </c>
      <c r="O90" s="62">
        <v>42.435064935064936</v>
      </c>
      <c r="R90" s="52">
        <v>0</v>
      </c>
      <c r="S90" s="67">
        <v>39</v>
      </c>
      <c r="T90" s="52">
        <v>82.8</v>
      </c>
      <c r="U90" s="52">
        <v>76.4</v>
      </c>
      <c r="V90" s="52">
        <v>150.8</v>
      </c>
      <c r="W90" s="52">
        <v>391.5</v>
      </c>
      <c r="X90" s="52">
        <v>175.5</v>
      </c>
      <c r="Y90" s="52">
        <v>239.8</v>
      </c>
      <c r="Z90" s="52">
        <v>128</v>
      </c>
      <c r="AA90" s="52">
        <v>77.4</v>
      </c>
      <c r="AB90" s="52">
        <v>54</v>
      </c>
      <c r="AC90" s="52">
        <v>0.43</v>
      </c>
      <c r="AD90" s="52">
        <v>90</v>
      </c>
      <c r="AE90" s="52">
        <v>7</v>
      </c>
      <c r="AF90" s="52">
        <v>6.17</v>
      </c>
      <c r="AG90" s="52">
        <v>1.21</v>
      </c>
      <c r="AH90" s="52">
        <v>1.12</v>
      </c>
    </row>
    <row r="91" spans="1:34" s="52" customFormat="1" ht="15">
      <c r="A91" s="52">
        <v>8</v>
      </c>
      <c r="B91" s="56" t="s">
        <v>24</v>
      </c>
      <c r="C91" s="56">
        <v>1</v>
      </c>
      <c r="D91" s="56">
        <v>2</v>
      </c>
      <c r="E91" s="56">
        <v>2</v>
      </c>
      <c r="F91" s="56">
        <v>2</v>
      </c>
      <c r="G91" s="56">
        <v>2110</v>
      </c>
      <c r="H91" s="58">
        <v>41450</v>
      </c>
      <c r="I91" s="59">
        <v>4</v>
      </c>
      <c r="J91" s="61">
        <v>15.04079948656826</v>
      </c>
      <c r="K91" s="59">
        <v>2015.467131200147</v>
      </c>
      <c r="S91" s="67">
        <v>40</v>
      </c>
      <c r="T91" s="52">
        <v>86</v>
      </c>
      <c r="U91" s="52">
        <v>74.8</v>
      </c>
      <c r="V91" s="52">
        <v>157</v>
      </c>
      <c r="W91" s="52">
        <v>400.7</v>
      </c>
      <c r="X91" s="52">
        <v>148.6</v>
      </c>
      <c r="Y91" s="52">
        <v>250.4</v>
      </c>
      <c r="Z91" s="52">
        <v>132</v>
      </c>
      <c r="AA91" s="52">
        <v>75.8</v>
      </c>
      <c r="AB91" s="52">
        <v>55</v>
      </c>
      <c r="AC91" s="52">
        <v>0.44</v>
      </c>
      <c r="AD91" s="52">
        <v>88</v>
      </c>
      <c r="AE91" s="52">
        <v>16</v>
      </c>
      <c r="AF91" s="52">
        <v>6.04</v>
      </c>
      <c r="AG91" s="52">
        <v>1.23</v>
      </c>
      <c r="AH91" s="52">
        <v>1.16</v>
      </c>
    </row>
    <row r="92" spans="1:19" s="52" customFormat="1" ht="15">
      <c r="A92" s="52">
        <v>16</v>
      </c>
      <c r="B92" s="56" t="s">
        <v>25</v>
      </c>
      <c r="C92" s="56">
        <v>1</v>
      </c>
      <c r="D92" s="56">
        <v>2</v>
      </c>
      <c r="E92" s="56">
        <v>2</v>
      </c>
      <c r="F92" s="56">
        <v>3</v>
      </c>
      <c r="G92" s="56">
        <v>2111</v>
      </c>
      <c r="H92" s="58">
        <v>41450</v>
      </c>
      <c r="I92" s="59">
        <v>4</v>
      </c>
      <c r="J92" s="61">
        <v>18.66065188385539</v>
      </c>
      <c r="K92" s="59">
        <v>2214.3973568841734</v>
      </c>
      <c r="L92" s="61">
        <v>20.07240547063556</v>
      </c>
      <c r="M92" s="62">
        <v>48.13504823151118</v>
      </c>
      <c r="N92" s="61">
        <v>15.1740357478834</v>
      </c>
      <c r="O92" s="62">
        <v>51.86495176848883</v>
      </c>
      <c r="R92" s="52">
        <v>0</v>
      </c>
      <c r="S92" s="67"/>
    </row>
    <row r="93" spans="1:19" s="52" customFormat="1" ht="15">
      <c r="A93" s="52">
        <v>24</v>
      </c>
      <c r="B93" s="56" t="s">
        <v>26</v>
      </c>
      <c r="C93" s="56">
        <v>1</v>
      </c>
      <c r="D93" s="56">
        <v>2</v>
      </c>
      <c r="E93" s="56">
        <v>2</v>
      </c>
      <c r="F93" s="56">
        <v>4</v>
      </c>
      <c r="G93" s="56">
        <v>2112</v>
      </c>
      <c r="H93" s="58">
        <v>41450</v>
      </c>
      <c r="I93" s="59">
        <v>4</v>
      </c>
      <c r="J93" s="61">
        <v>17.804989850042563</v>
      </c>
      <c r="K93" s="59">
        <v>1483.7491541702136</v>
      </c>
      <c r="S93" s="67"/>
    </row>
    <row r="94" spans="1:34" s="52" customFormat="1" ht="15">
      <c r="A94" s="52">
        <v>35</v>
      </c>
      <c r="B94" s="56" t="s">
        <v>27</v>
      </c>
      <c r="C94" s="56">
        <v>2</v>
      </c>
      <c r="D94" s="56">
        <v>2</v>
      </c>
      <c r="E94" s="56">
        <v>2</v>
      </c>
      <c r="F94" s="56">
        <v>1</v>
      </c>
      <c r="G94" s="56">
        <v>2113</v>
      </c>
      <c r="H94" s="58">
        <v>41450</v>
      </c>
      <c r="I94" s="59">
        <v>4</v>
      </c>
      <c r="J94" s="61">
        <v>14.284266531542944</v>
      </c>
      <c r="K94" s="59">
        <v>1504.6094079891902</v>
      </c>
      <c r="L94" s="61">
        <v>18.947951273532667</v>
      </c>
      <c r="M94" s="62">
        <v>42.530449913000254</v>
      </c>
      <c r="N94" s="61">
        <v>13.983892898232403</v>
      </c>
      <c r="O94" s="62">
        <v>33.23390504598559</v>
      </c>
      <c r="P94" s="61">
        <v>15.0416538105523</v>
      </c>
      <c r="Q94" s="62">
        <v>24.23564504101417</v>
      </c>
      <c r="R94" s="51">
        <v>0</v>
      </c>
      <c r="S94" s="67">
        <v>41</v>
      </c>
      <c r="T94" s="52">
        <v>92.8</v>
      </c>
      <c r="U94" s="52">
        <v>77.3</v>
      </c>
      <c r="V94" s="52">
        <v>202.7</v>
      </c>
      <c r="W94" s="52">
        <v>362</v>
      </c>
      <c r="X94" s="52">
        <v>120.8</v>
      </c>
      <c r="Y94" s="52">
        <v>220.9</v>
      </c>
      <c r="Z94" s="52">
        <v>49</v>
      </c>
      <c r="AA94" s="52">
        <v>78.2</v>
      </c>
      <c r="AB94" s="52">
        <v>47</v>
      </c>
      <c r="AC94" s="52">
        <v>0.41</v>
      </c>
      <c r="AD94" s="52">
        <v>91</v>
      </c>
      <c r="AE94" s="52">
        <v>52</v>
      </c>
      <c r="AF94" s="52">
        <v>6.37</v>
      </c>
      <c r="AG94" s="52">
        <v>1.17</v>
      </c>
      <c r="AH94" s="52">
        <v>1.07</v>
      </c>
    </row>
    <row r="95" spans="1:34" s="52" customFormat="1" ht="15">
      <c r="A95" s="52">
        <v>37</v>
      </c>
      <c r="B95" s="56" t="s">
        <v>28</v>
      </c>
      <c r="C95" s="56">
        <v>2</v>
      </c>
      <c r="D95" s="56">
        <v>2</v>
      </c>
      <c r="E95" s="56">
        <v>2</v>
      </c>
      <c r="F95" s="56">
        <v>2</v>
      </c>
      <c r="G95" s="56">
        <v>2114</v>
      </c>
      <c r="H95" s="58">
        <v>41450</v>
      </c>
      <c r="I95" s="59">
        <v>4</v>
      </c>
      <c r="J95" s="61">
        <v>15.173862310385063</v>
      </c>
      <c r="K95" s="59">
        <v>1628.6612213146634</v>
      </c>
      <c r="S95" s="67">
        <v>42</v>
      </c>
      <c r="T95" s="52">
        <v>86.9</v>
      </c>
      <c r="U95" s="52">
        <v>75.8</v>
      </c>
      <c r="V95" s="52">
        <v>187.2</v>
      </c>
      <c r="W95" s="52">
        <v>381.9</v>
      </c>
      <c r="X95" s="52">
        <v>129.2</v>
      </c>
      <c r="Y95" s="52">
        <v>233.3</v>
      </c>
      <c r="Z95" s="52">
        <v>97</v>
      </c>
      <c r="AA95" s="52">
        <v>76.8</v>
      </c>
      <c r="AB95" s="52">
        <v>51</v>
      </c>
      <c r="AC95" s="52">
        <v>0.42</v>
      </c>
      <c r="AD95" s="52">
        <v>90</v>
      </c>
      <c r="AE95" s="52">
        <v>40</v>
      </c>
      <c r="AF95" s="52">
        <v>6.21</v>
      </c>
      <c r="AG95" s="52">
        <v>1.2</v>
      </c>
      <c r="AH95" s="52">
        <v>1.11</v>
      </c>
    </row>
    <row r="96" spans="1:19" s="52" customFormat="1" ht="15">
      <c r="A96" s="52">
        <v>49</v>
      </c>
      <c r="B96" s="56" t="s">
        <v>29</v>
      </c>
      <c r="C96" s="56">
        <v>2</v>
      </c>
      <c r="D96" s="56">
        <v>2</v>
      </c>
      <c r="E96" s="56">
        <v>2</v>
      </c>
      <c r="F96" s="56">
        <v>3</v>
      </c>
      <c r="G96" s="56">
        <v>2115</v>
      </c>
      <c r="H96" s="58">
        <v>41450</v>
      </c>
      <c r="I96" s="59">
        <v>4</v>
      </c>
      <c r="J96" s="61">
        <v>15.141339214113872</v>
      </c>
      <c r="K96" s="59">
        <v>1806.8664795509217</v>
      </c>
      <c r="L96" s="61">
        <v>18.608480856319474</v>
      </c>
      <c r="M96" s="62">
        <v>47.45406824146982</v>
      </c>
      <c r="N96" s="61">
        <v>14.688931579725137</v>
      </c>
      <c r="O96" s="62">
        <v>26.08923884514436</v>
      </c>
      <c r="P96" s="61">
        <v>14.799588900308326</v>
      </c>
      <c r="Q96" s="62">
        <v>26.45669291338583</v>
      </c>
      <c r="R96" s="51">
        <v>0</v>
      </c>
      <c r="S96" s="67"/>
    </row>
    <row r="97" spans="1:19" s="52" customFormat="1" ht="15">
      <c r="A97" s="52">
        <v>50</v>
      </c>
      <c r="B97" s="56" t="s">
        <v>30</v>
      </c>
      <c r="C97" s="56">
        <v>2</v>
      </c>
      <c r="D97" s="56">
        <v>2</v>
      </c>
      <c r="E97" s="56">
        <v>2</v>
      </c>
      <c r="F97" s="56">
        <v>4</v>
      </c>
      <c r="G97" s="56">
        <v>2116</v>
      </c>
      <c r="H97" s="58">
        <v>41450</v>
      </c>
      <c r="I97" s="59">
        <v>4</v>
      </c>
      <c r="J97" s="61">
        <v>15.799920603414053</v>
      </c>
      <c r="K97" s="59">
        <v>1485.192536720921</v>
      </c>
      <c r="S97" s="67"/>
    </row>
    <row r="98" spans="1:34" s="52" customFormat="1" ht="15">
      <c r="A98" s="52">
        <v>59</v>
      </c>
      <c r="B98" s="56" t="s">
        <v>31</v>
      </c>
      <c r="C98" s="56">
        <v>3</v>
      </c>
      <c r="D98" s="56">
        <v>2</v>
      </c>
      <c r="E98" s="56">
        <v>2</v>
      </c>
      <c r="F98" s="56">
        <v>1</v>
      </c>
      <c r="G98" s="56">
        <v>2117</v>
      </c>
      <c r="H98" s="58">
        <v>41450</v>
      </c>
      <c r="I98" s="59">
        <v>4</v>
      </c>
      <c r="J98" s="61">
        <v>12.934316991908615</v>
      </c>
      <c r="K98" s="59">
        <v>1414.1519911153416</v>
      </c>
      <c r="S98" s="67">
        <v>43</v>
      </c>
      <c r="T98" s="52">
        <v>97.1</v>
      </c>
      <c r="U98" s="52">
        <v>74.9</v>
      </c>
      <c r="V98" s="52">
        <v>230.5</v>
      </c>
      <c r="W98" s="52">
        <v>330.5</v>
      </c>
      <c r="X98" s="52">
        <v>83.9</v>
      </c>
      <c r="Y98" s="52">
        <v>212.6</v>
      </c>
      <c r="Z98" s="52">
        <v>92</v>
      </c>
      <c r="AA98" s="52">
        <v>75.9</v>
      </c>
      <c r="AB98" s="52">
        <v>44</v>
      </c>
      <c r="AC98" s="52">
        <v>0.4</v>
      </c>
      <c r="AD98" s="52">
        <v>88</v>
      </c>
      <c r="AE98" s="52">
        <v>83</v>
      </c>
      <c r="AF98" s="52">
        <v>6.06</v>
      </c>
      <c r="AG98" s="52">
        <v>1.23</v>
      </c>
      <c r="AH98" s="52">
        <v>1.1</v>
      </c>
    </row>
    <row r="99" spans="1:34" s="52" customFormat="1" ht="15">
      <c r="A99" s="52">
        <v>60</v>
      </c>
      <c r="B99" s="56" t="s">
        <v>32</v>
      </c>
      <c r="C99" s="56">
        <v>3</v>
      </c>
      <c r="D99" s="56">
        <v>2</v>
      </c>
      <c r="E99" s="56">
        <v>2</v>
      </c>
      <c r="F99" s="56">
        <v>2</v>
      </c>
      <c r="G99" s="56">
        <v>2118</v>
      </c>
      <c r="H99" s="58">
        <v>41450</v>
      </c>
      <c r="I99" s="59">
        <v>4</v>
      </c>
      <c r="J99" s="61">
        <v>13.333947235139739</v>
      </c>
      <c r="K99" s="59">
        <v>1404.5091087680526</v>
      </c>
      <c r="S99" s="67">
        <v>44</v>
      </c>
      <c r="T99" s="52">
        <v>96.8</v>
      </c>
      <c r="U99" s="52">
        <v>75.2</v>
      </c>
      <c r="V99" s="52">
        <v>238.1</v>
      </c>
      <c r="W99" s="52">
        <v>314.2</v>
      </c>
      <c r="X99" s="52">
        <v>85.9</v>
      </c>
      <c r="Y99" s="52">
        <v>202.1</v>
      </c>
      <c r="Z99" s="52">
        <v>117</v>
      </c>
      <c r="AA99" s="52">
        <v>76.2</v>
      </c>
      <c r="AB99" s="52">
        <v>43</v>
      </c>
      <c r="AC99" s="52">
        <v>0.39</v>
      </c>
      <c r="AD99" s="52">
        <v>88</v>
      </c>
      <c r="AE99" s="52">
        <v>90</v>
      </c>
      <c r="AF99" s="52">
        <v>6.05</v>
      </c>
      <c r="AG99" s="52">
        <v>1.23</v>
      </c>
      <c r="AH99" s="52">
        <v>1.08</v>
      </c>
    </row>
    <row r="100" spans="1:19" s="52" customFormat="1" ht="15">
      <c r="A100" s="52">
        <v>65</v>
      </c>
      <c r="B100" s="56" t="s">
        <v>33</v>
      </c>
      <c r="C100" s="56">
        <v>3</v>
      </c>
      <c r="D100" s="56">
        <v>2</v>
      </c>
      <c r="E100" s="56">
        <v>2</v>
      </c>
      <c r="F100" s="56">
        <v>3</v>
      </c>
      <c r="G100" s="56">
        <v>2119</v>
      </c>
      <c r="H100" s="58">
        <v>41450</v>
      </c>
      <c r="I100" s="59">
        <v>4</v>
      </c>
      <c r="J100" s="61">
        <v>13.32155922795509</v>
      </c>
      <c r="K100" s="59">
        <v>1349.9180017661158</v>
      </c>
      <c r="S100" s="67"/>
    </row>
    <row r="101" spans="1:19" s="52" customFormat="1" ht="15">
      <c r="A101" s="52">
        <v>68</v>
      </c>
      <c r="B101" s="56" t="s">
        <v>34</v>
      </c>
      <c r="C101" s="56">
        <v>3</v>
      </c>
      <c r="D101" s="56">
        <v>2</v>
      </c>
      <c r="E101" s="56">
        <v>2</v>
      </c>
      <c r="F101" s="56">
        <v>4</v>
      </c>
      <c r="G101" s="56">
        <v>2120</v>
      </c>
      <c r="H101" s="58">
        <v>41450</v>
      </c>
      <c r="I101" s="59">
        <v>4</v>
      </c>
      <c r="J101" s="61">
        <v>14.212834511769445</v>
      </c>
      <c r="K101" s="59">
        <v>1051.7497538709388</v>
      </c>
      <c r="S101" s="67"/>
    </row>
    <row r="102" spans="1:34" s="52" customFormat="1" ht="15">
      <c r="A102" s="52">
        <v>5</v>
      </c>
      <c r="B102" s="56" t="s">
        <v>35</v>
      </c>
      <c r="C102" s="56">
        <v>1</v>
      </c>
      <c r="D102" s="56">
        <v>2</v>
      </c>
      <c r="E102" s="56">
        <v>3</v>
      </c>
      <c r="F102" s="56">
        <v>1</v>
      </c>
      <c r="G102" s="56">
        <v>2121</v>
      </c>
      <c r="H102" s="58">
        <v>41457</v>
      </c>
      <c r="I102" s="59">
        <v>5</v>
      </c>
      <c r="J102" s="61">
        <v>17.02370100273473</v>
      </c>
      <c r="K102" s="59">
        <v>2281.175934366454</v>
      </c>
      <c r="L102" s="61">
        <v>21.43834764215503</v>
      </c>
      <c r="M102" s="62">
        <v>49.31310818546079</v>
      </c>
      <c r="N102" s="61">
        <v>15.823802716225877</v>
      </c>
      <c r="O102" s="62">
        <v>50.686891814539216</v>
      </c>
      <c r="R102" s="52">
        <v>0</v>
      </c>
      <c r="S102" s="67">
        <v>45</v>
      </c>
      <c r="T102" s="52">
        <v>77.1</v>
      </c>
      <c r="U102" s="52">
        <v>75.7</v>
      </c>
      <c r="V102" s="52">
        <v>140.8</v>
      </c>
      <c r="W102" s="52">
        <v>411.2</v>
      </c>
      <c r="X102" s="52">
        <v>177.7</v>
      </c>
      <c r="Y102" s="52">
        <v>245.3</v>
      </c>
      <c r="Z102" s="52">
        <v>107</v>
      </c>
      <c r="AA102" s="52">
        <v>76.7</v>
      </c>
      <c r="AB102" s="52">
        <v>56</v>
      </c>
      <c r="AC102" s="52">
        <v>0.44</v>
      </c>
      <c r="AD102" s="52">
        <v>90</v>
      </c>
      <c r="AE102" s="52">
        <v>-2</v>
      </c>
      <c r="AF102" s="52">
        <v>6.17</v>
      </c>
      <c r="AG102" s="52">
        <v>1.2</v>
      </c>
      <c r="AH102" s="52">
        <v>1.14</v>
      </c>
    </row>
    <row r="103" spans="1:34" s="52" customFormat="1" ht="15">
      <c r="A103" s="52">
        <v>12</v>
      </c>
      <c r="B103" s="56" t="s">
        <v>36</v>
      </c>
      <c r="C103" s="56">
        <v>1</v>
      </c>
      <c r="D103" s="56">
        <v>2</v>
      </c>
      <c r="E103" s="56">
        <v>3</v>
      </c>
      <c r="F103" s="56">
        <v>2</v>
      </c>
      <c r="G103" s="56">
        <v>2122</v>
      </c>
      <c r="H103" s="58">
        <v>41457</v>
      </c>
      <c r="I103" s="59">
        <v>5</v>
      </c>
      <c r="J103" s="61">
        <v>16.77623325136749</v>
      </c>
      <c r="K103" s="59">
        <v>2885.512119235208</v>
      </c>
      <c r="S103" s="67">
        <v>46</v>
      </c>
      <c r="T103" s="52">
        <v>84.5</v>
      </c>
      <c r="U103" s="52">
        <v>74.3</v>
      </c>
      <c r="V103" s="52">
        <v>166.2</v>
      </c>
      <c r="W103" s="52">
        <v>368.4</v>
      </c>
      <c r="X103" s="52">
        <v>144.6</v>
      </c>
      <c r="Y103" s="52">
        <v>234.8</v>
      </c>
      <c r="Z103" s="52">
        <v>160</v>
      </c>
      <c r="AA103" s="52">
        <v>75.4</v>
      </c>
      <c r="AB103" s="52">
        <v>52</v>
      </c>
      <c r="AC103" s="52">
        <v>0.42</v>
      </c>
      <c r="AD103" s="52">
        <v>87</v>
      </c>
      <c r="AE103" s="52">
        <v>26</v>
      </c>
      <c r="AF103" s="52">
        <v>5.94</v>
      </c>
      <c r="AG103" s="52">
        <v>1.25</v>
      </c>
      <c r="AH103" s="52">
        <v>1.15</v>
      </c>
    </row>
    <row r="104" spans="1:19" s="52" customFormat="1" ht="15">
      <c r="A104" s="52">
        <v>20</v>
      </c>
      <c r="B104" s="56" t="s">
        <v>37</v>
      </c>
      <c r="C104" s="56">
        <v>1</v>
      </c>
      <c r="D104" s="56">
        <v>2</v>
      </c>
      <c r="E104" s="56">
        <v>3</v>
      </c>
      <c r="F104" s="56">
        <v>3</v>
      </c>
      <c r="G104" s="56">
        <v>2123</v>
      </c>
      <c r="H104" s="58">
        <v>41457</v>
      </c>
      <c r="I104" s="59">
        <v>5</v>
      </c>
      <c r="J104" s="61">
        <v>17.990682849086674</v>
      </c>
      <c r="K104" s="59">
        <v>2230.8446732867474</v>
      </c>
      <c r="L104" s="61">
        <v>20.652459878979215</v>
      </c>
      <c r="M104" s="62">
        <v>63.61426256077795</v>
      </c>
      <c r="N104" s="61">
        <v>15.811714990022304</v>
      </c>
      <c r="O104" s="62">
        <v>36.38573743922204</v>
      </c>
      <c r="R104" s="52">
        <v>0</v>
      </c>
      <c r="S104" s="67"/>
    </row>
    <row r="105" spans="1:19" s="52" customFormat="1" ht="15">
      <c r="A105" s="52">
        <v>27</v>
      </c>
      <c r="B105" s="56" t="s">
        <v>38</v>
      </c>
      <c r="C105" s="56">
        <v>1</v>
      </c>
      <c r="D105" s="56">
        <v>2</v>
      </c>
      <c r="E105" s="56">
        <v>3</v>
      </c>
      <c r="F105" s="56">
        <v>4</v>
      </c>
      <c r="G105" s="56">
        <v>2124</v>
      </c>
      <c r="H105" s="58">
        <v>41457</v>
      </c>
      <c r="I105" s="59">
        <v>5</v>
      </c>
      <c r="J105" s="61">
        <v>16.502695792340617</v>
      </c>
      <c r="K105" s="59">
        <v>1793.2929427676802</v>
      </c>
      <c r="S105" s="67"/>
    </row>
    <row r="106" spans="1:34" s="52" customFormat="1" ht="15">
      <c r="A106" s="52">
        <v>33</v>
      </c>
      <c r="B106" s="56" t="s">
        <v>39</v>
      </c>
      <c r="C106" s="56">
        <v>2</v>
      </c>
      <c r="D106" s="56">
        <v>2</v>
      </c>
      <c r="E106" s="56">
        <v>3</v>
      </c>
      <c r="F106" s="56">
        <v>1</v>
      </c>
      <c r="G106" s="56">
        <v>2125</v>
      </c>
      <c r="H106" s="58">
        <v>41457</v>
      </c>
      <c r="I106" s="59">
        <v>5</v>
      </c>
      <c r="J106" s="61">
        <v>16.36697247706422</v>
      </c>
      <c r="K106" s="59">
        <v>2193.1743119266052</v>
      </c>
      <c r="L106" s="61">
        <v>21.75375064666322</v>
      </c>
      <c r="M106" s="62">
        <v>44.722148364796574</v>
      </c>
      <c r="N106" s="61">
        <v>15.056338028169014</v>
      </c>
      <c r="O106" s="62">
        <v>28.423291677745265</v>
      </c>
      <c r="P106" s="61">
        <v>15.7147415443523</v>
      </c>
      <c r="Q106" s="62">
        <v>26.189843126828016</v>
      </c>
      <c r="R106" s="62">
        <v>0.6647168306301512</v>
      </c>
      <c r="S106" s="67">
        <v>47</v>
      </c>
      <c r="T106" s="52">
        <v>83.8</v>
      </c>
      <c r="U106" s="52">
        <v>73.9</v>
      </c>
      <c r="V106" s="52">
        <v>165.8</v>
      </c>
      <c r="W106" s="52">
        <v>387.6</v>
      </c>
      <c r="X106" s="52">
        <v>145</v>
      </c>
      <c r="Y106" s="52">
        <v>244.5</v>
      </c>
      <c r="Z106" s="52">
        <v>142</v>
      </c>
      <c r="AA106" s="52">
        <v>75</v>
      </c>
      <c r="AB106" s="52">
        <v>54</v>
      </c>
      <c r="AC106" s="52">
        <v>0.44</v>
      </c>
      <c r="AD106" s="52">
        <v>87</v>
      </c>
      <c r="AE106" s="52">
        <v>25</v>
      </c>
      <c r="AF106" s="52">
        <v>5.97</v>
      </c>
      <c r="AG106" s="52">
        <v>1.24</v>
      </c>
      <c r="AH106" s="52">
        <v>1.16</v>
      </c>
    </row>
    <row r="107" spans="1:34" s="52" customFormat="1" ht="15">
      <c r="A107" s="52">
        <v>36</v>
      </c>
      <c r="B107" s="56" t="s">
        <v>40</v>
      </c>
      <c r="C107" s="56">
        <v>2</v>
      </c>
      <c r="D107" s="56">
        <v>2</v>
      </c>
      <c r="E107" s="56">
        <v>3</v>
      </c>
      <c r="F107" s="56">
        <v>2</v>
      </c>
      <c r="G107" s="56">
        <v>2126</v>
      </c>
      <c r="H107" s="58">
        <v>41457</v>
      </c>
      <c r="I107" s="59">
        <v>5</v>
      </c>
      <c r="J107" s="61">
        <v>15.825381459456967</v>
      </c>
      <c r="K107" s="59">
        <v>2426.558490450068</v>
      </c>
      <c r="S107" s="67">
        <v>48</v>
      </c>
      <c r="T107" s="52">
        <v>83.4</v>
      </c>
      <c r="U107" s="52">
        <v>73.6</v>
      </c>
      <c r="V107" s="52">
        <v>171.9</v>
      </c>
      <c r="W107" s="52">
        <v>385.2</v>
      </c>
      <c r="X107" s="52">
        <v>138.8</v>
      </c>
      <c r="Y107" s="52">
        <v>246.7</v>
      </c>
      <c r="Z107" s="52">
        <v>143</v>
      </c>
      <c r="AA107" s="52">
        <v>74.7</v>
      </c>
      <c r="AB107" s="52">
        <v>54</v>
      </c>
      <c r="AC107" s="52">
        <v>0.44</v>
      </c>
      <c r="AD107" s="52">
        <v>87</v>
      </c>
      <c r="AE107" s="52">
        <v>31</v>
      </c>
      <c r="AF107" s="52">
        <v>5.96</v>
      </c>
      <c r="AG107" s="52">
        <v>1.25</v>
      </c>
      <c r="AH107" s="52">
        <v>1.16</v>
      </c>
    </row>
    <row r="108" spans="1:19" s="52" customFormat="1" ht="15">
      <c r="A108" s="52">
        <v>48</v>
      </c>
      <c r="B108" s="56" t="s">
        <v>41</v>
      </c>
      <c r="C108" s="56">
        <v>2</v>
      </c>
      <c r="D108" s="56">
        <v>2</v>
      </c>
      <c r="E108" s="56">
        <v>3</v>
      </c>
      <c r="F108" s="56">
        <v>3</v>
      </c>
      <c r="G108" s="56">
        <v>2127</v>
      </c>
      <c r="H108" s="58">
        <v>41457</v>
      </c>
      <c r="I108" s="59">
        <v>5</v>
      </c>
      <c r="J108" s="61">
        <v>16.394173602853748</v>
      </c>
      <c r="K108" s="59">
        <v>2131.242568370987</v>
      </c>
      <c r="L108" s="61">
        <v>21.48012495960358</v>
      </c>
      <c r="M108" s="62">
        <v>51.832596828697696</v>
      </c>
      <c r="N108" s="61">
        <v>14.563328760859626</v>
      </c>
      <c r="O108" s="62">
        <v>16.55835716142449</v>
      </c>
      <c r="P108" s="61">
        <v>15.29175050301811</v>
      </c>
      <c r="Q108" s="62">
        <v>31.60904600987783</v>
      </c>
      <c r="R108" s="61">
        <v>0</v>
      </c>
      <c r="S108" s="67"/>
    </row>
    <row r="109" spans="1:19" s="52" customFormat="1" ht="15">
      <c r="A109" s="52">
        <v>51</v>
      </c>
      <c r="B109" s="56" t="s">
        <v>42</v>
      </c>
      <c r="C109" s="56">
        <v>2</v>
      </c>
      <c r="D109" s="56">
        <v>2</v>
      </c>
      <c r="E109" s="56">
        <v>3</v>
      </c>
      <c r="F109" s="56">
        <v>4</v>
      </c>
      <c r="G109" s="56">
        <v>2128</v>
      </c>
      <c r="H109" s="58">
        <v>41457</v>
      </c>
      <c r="I109" s="59">
        <v>5</v>
      </c>
      <c r="J109" s="61">
        <v>16.164285394365567</v>
      </c>
      <c r="K109" s="59">
        <v>2618.614233887222</v>
      </c>
      <c r="S109" s="67"/>
    </row>
    <row r="110" spans="1:34" s="52" customFormat="1" ht="15">
      <c r="A110" s="66">
        <v>6</v>
      </c>
      <c r="B110" s="56" t="s">
        <v>43</v>
      </c>
      <c r="C110" s="56">
        <v>1</v>
      </c>
      <c r="D110" s="56">
        <v>2</v>
      </c>
      <c r="E110" s="56">
        <v>4</v>
      </c>
      <c r="F110" s="56">
        <v>1</v>
      </c>
      <c r="G110" s="56">
        <v>2129</v>
      </c>
      <c r="H110" s="58">
        <v>41466</v>
      </c>
      <c r="I110" s="59">
        <v>5</v>
      </c>
      <c r="J110" s="61">
        <v>18.71453081694602</v>
      </c>
      <c r="K110" s="59">
        <v>1646.8787118912494</v>
      </c>
      <c r="L110" s="61">
        <v>24.024640657084188</v>
      </c>
      <c r="M110" s="62">
        <v>46.39405204460967</v>
      </c>
      <c r="N110" s="61">
        <v>19.49526813880126</v>
      </c>
      <c r="O110" s="62">
        <v>53.60594795539034</v>
      </c>
      <c r="R110" s="52">
        <v>0</v>
      </c>
      <c r="S110" s="67">
        <v>49</v>
      </c>
      <c r="T110" s="52">
        <v>80.3</v>
      </c>
      <c r="U110" s="52">
        <v>75.3</v>
      </c>
      <c r="V110" s="52">
        <v>137.5</v>
      </c>
      <c r="W110" s="52">
        <v>382</v>
      </c>
      <c r="X110" s="52">
        <v>183.3</v>
      </c>
      <c r="Y110" s="52">
        <v>240.9</v>
      </c>
      <c r="Z110" s="52">
        <v>163</v>
      </c>
      <c r="AA110" s="52">
        <v>76.3</v>
      </c>
      <c r="AB110" s="52">
        <v>54</v>
      </c>
      <c r="AC110" s="52">
        <v>0.43</v>
      </c>
      <c r="AD110" s="52">
        <v>88</v>
      </c>
      <c r="AE110" s="52">
        <v>-2</v>
      </c>
      <c r="AF110" s="52">
        <v>5.99</v>
      </c>
      <c r="AG110" s="52">
        <v>1.24</v>
      </c>
      <c r="AH110" s="52">
        <v>1.15</v>
      </c>
    </row>
    <row r="111" spans="1:34" s="52" customFormat="1" ht="15">
      <c r="A111" s="66">
        <v>14</v>
      </c>
      <c r="B111" s="56" t="s">
        <v>45</v>
      </c>
      <c r="C111" s="56">
        <v>1</v>
      </c>
      <c r="D111" s="56">
        <v>2</v>
      </c>
      <c r="E111" s="56">
        <v>4</v>
      </c>
      <c r="F111" s="56">
        <v>2</v>
      </c>
      <c r="G111" s="56">
        <v>2130</v>
      </c>
      <c r="H111" s="58">
        <v>41466</v>
      </c>
      <c r="I111" s="59">
        <v>5</v>
      </c>
      <c r="J111" s="61">
        <v>19.264268325669462</v>
      </c>
      <c r="K111" s="59">
        <v>1374.184473897755</v>
      </c>
      <c r="S111" s="67">
        <v>50</v>
      </c>
      <c r="T111" s="52">
        <v>80.6</v>
      </c>
      <c r="U111" s="52">
        <v>72.7</v>
      </c>
      <c r="V111" s="52">
        <v>151.1</v>
      </c>
      <c r="W111" s="52">
        <v>372.2</v>
      </c>
      <c r="X111" s="52">
        <v>157.7</v>
      </c>
      <c r="Y111" s="52">
        <v>242.1</v>
      </c>
      <c r="Z111" s="52">
        <v>208</v>
      </c>
      <c r="AA111" s="52">
        <v>73.8</v>
      </c>
      <c r="AB111" s="52">
        <v>54</v>
      </c>
      <c r="AC111" s="52">
        <v>0.43</v>
      </c>
      <c r="AD111" s="52">
        <v>85</v>
      </c>
      <c r="AE111" s="52">
        <v>15</v>
      </c>
      <c r="AF111" s="52">
        <v>5.74</v>
      </c>
      <c r="AG111" s="52">
        <v>1.29</v>
      </c>
      <c r="AH111" s="52">
        <v>1.19</v>
      </c>
    </row>
    <row r="112" spans="1:19" s="52" customFormat="1" ht="15">
      <c r="A112" s="66">
        <v>18</v>
      </c>
      <c r="B112" s="56" t="s">
        <v>46</v>
      </c>
      <c r="C112" s="56">
        <v>1</v>
      </c>
      <c r="D112" s="56">
        <v>2</v>
      </c>
      <c r="E112" s="56">
        <v>4</v>
      </c>
      <c r="F112" s="56">
        <v>3</v>
      </c>
      <c r="G112" s="56">
        <v>2131</v>
      </c>
      <c r="H112" s="58">
        <v>41466</v>
      </c>
      <c r="I112" s="59">
        <v>5</v>
      </c>
      <c r="J112" s="61">
        <v>20.294871794871796</v>
      </c>
      <c r="K112" s="59">
        <v>1867.1282051282053</v>
      </c>
      <c r="L112" s="61">
        <v>25.36606009310199</v>
      </c>
      <c r="M112" s="62">
        <v>68.17561419472248</v>
      </c>
      <c r="N112" s="61">
        <v>18.62152357920193</v>
      </c>
      <c r="O112" s="62">
        <v>31.52866242038217</v>
      </c>
      <c r="R112" s="62">
        <v>0.2957233848953491</v>
      </c>
      <c r="S112" s="67"/>
    </row>
    <row r="113" spans="1:19" s="52" customFormat="1" ht="15">
      <c r="A113" s="66">
        <v>28</v>
      </c>
      <c r="B113" s="56" t="s">
        <v>47</v>
      </c>
      <c r="C113" s="56">
        <v>1</v>
      </c>
      <c r="D113" s="56">
        <v>2</v>
      </c>
      <c r="E113" s="56">
        <v>4</v>
      </c>
      <c r="F113" s="56">
        <v>4</v>
      </c>
      <c r="G113" s="56">
        <v>2132</v>
      </c>
      <c r="H113" s="58">
        <v>41466</v>
      </c>
      <c r="I113" s="59">
        <v>5</v>
      </c>
      <c r="J113" s="61">
        <v>18.702626476291204</v>
      </c>
      <c r="K113" s="59">
        <v>1196.968094482637</v>
      </c>
      <c r="S113" s="67"/>
    </row>
    <row r="114" spans="1:34" s="52" customFormat="1" ht="15">
      <c r="A114" s="66">
        <v>31</v>
      </c>
      <c r="B114" s="56" t="s">
        <v>48</v>
      </c>
      <c r="C114" s="56">
        <v>2</v>
      </c>
      <c r="D114" s="56">
        <v>2</v>
      </c>
      <c r="E114" s="56">
        <v>4</v>
      </c>
      <c r="F114" s="56">
        <v>1</v>
      </c>
      <c r="G114" s="56">
        <v>2133</v>
      </c>
      <c r="H114" s="58">
        <v>41466</v>
      </c>
      <c r="I114" s="59">
        <v>5</v>
      </c>
      <c r="J114" s="61">
        <v>17.490372272143777</v>
      </c>
      <c r="K114" s="59">
        <v>2098.8446726572533</v>
      </c>
      <c r="L114" s="61">
        <v>20.72215777262181</v>
      </c>
      <c r="M114" s="62">
        <v>35.80556251566022</v>
      </c>
      <c r="N114" s="61">
        <v>15.799291177019265</v>
      </c>
      <c r="O114" s="62">
        <v>21.22275119017796</v>
      </c>
      <c r="P114" s="61">
        <v>16.61910853094559</v>
      </c>
      <c r="Q114" s="62">
        <v>42.32022049611624</v>
      </c>
      <c r="R114" s="62">
        <v>0.6514657980455795</v>
      </c>
      <c r="S114" s="67">
        <v>51</v>
      </c>
      <c r="T114" s="52">
        <v>77</v>
      </c>
      <c r="U114" s="52">
        <v>71.4</v>
      </c>
      <c r="V114" s="52">
        <v>161</v>
      </c>
      <c r="W114" s="52">
        <v>381</v>
      </c>
      <c r="X114" s="52">
        <v>141</v>
      </c>
      <c r="Y114" s="52">
        <v>243</v>
      </c>
      <c r="Z114" s="52">
        <v>172</v>
      </c>
      <c r="AA114" s="52">
        <v>72.6</v>
      </c>
      <c r="AB114" s="52">
        <v>54</v>
      </c>
      <c r="AC114" s="52">
        <v>0.44</v>
      </c>
      <c r="AD114" s="52">
        <v>85</v>
      </c>
      <c r="AE114" s="52">
        <v>25</v>
      </c>
      <c r="AF114" s="52">
        <v>5.74</v>
      </c>
      <c r="AG114" s="52">
        <v>1.29</v>
      </c>
      <c r="AH114" s="52">
        <v>1.21</v>
      </c>
    </row>
    <row r="115" spans="1:34" s="52" customFormat="1" ht="15">
      <c r="A115" s="66">
        <v>39</v>
      </c>
      <c r="B115" s="56" t="s">
        <v>49</v>
      </c>
      <c r="C115" s="56">
        <v>2</v>
      </c>
      <c r="D115" s="56">
        <v>2</v>
      </c>
      <c r="E115" s="56">
        <v>4</v>
      </c>
      <c r="F115" s="56">
        <v>2</v>
      </c>
      <c r="G115" s="56">
        <v>2134</v>
      </c>
      <c r="H115" s="58">
        <v>41466</v>
      </c>
      <c r="I115" s="59">
        <v>5</v>
      </c>
      <c r="J115" s="61">
        <v>18.927067630087848</v>
      </c>
      <c r="K115" s="59">
        <v>1766.5263121415328</v>
      </c>
      <c r="S115" s="67">
        <v>52</v>
      </c>
      <c r="T115" s="52">
        <v>73</v>
      </c>
      <c r="U115" s="52">
        <v>71.9</v>
      </c>
      <c r="V115" s="52">
        <v>148</v>
      </c>
      <c r="W115" s="52">
        <v>392</v>
      </c>
      <c r="X115" s="52">
        <v>164</v>
      </c>
      <c r="Y115" s="52">
        <v>245</v>
      </c>
      <c r="Z115" s="52">
        <v>173</v>
      </c>
      <c r="AA115" s="52">
        <v>73.1</v>
      </c>
      <c r="AB115" s="52">
        <v>56</v>
      </c>
      <c r="AC115" s="52">
        <v>0.45</v>
      </c>
      <c r="AD115" s="52">
        <v>86</v>
      </c>
      <c r="AE115" s="52">
        <v>12</v>
      </c>
      <c r="AF115" s="52">
        <v>5.79</v>
      </c>
      <c r="AG115" s="52">
        <v>1.28</v>
      </c>
      <c r="AH115" s="52">
        <v>1.2</v>
      </c>
    </row>
    <row r="116" spans="1:19" s="52" customFormat="1" ht="15">
      <c r="A116" s="66">
        <v>46</v>
      </c>
      <c r="B116" s="56" t="s">
        <v>50</v>
      </c>
      <c r="C116" s="56">
        <v>2</v>
      </c>
      <c r="D116" s="56">
        <v>2</v>
      </c>
      <c r="E116" s="56">
        <v>4</v>
      </c>
      <c r="F116" s="56">
        <v>3</v>
      </c>
      <c r="G116" s="56">
        <v>2135</v>
      </c>
      <c r="H116" s="58">
        <v>41466</v>
      </c>
      <c r="I116" s="59">
        <v>5</v>
      </c>
      <c r="J116" s="61">
        <v>17.138193688792164</v>
      </c>
      <c r="K116" s="59">
        <v>1748.0957562568008</v>
      </c>
      <c r="L116" s="61">
        <v>21.951219512195124</v>
      </c>
      <c r="M116" s="62">
        <v>27.1513353115727</v>
      </c>
      <c r="N116" s="61">
        <v>17.304347826086953</v>
      </c>
      <c r="O116" s="62">
        <v>29.525222551928785</v>
      </c>
      <c r="P116" s="61">
        <v>17.602844083291007</v>
      </c>
      <c r="Q116" s="62">
        <v>42.853610286844706</v>
      </c>
      <c r="R116" s="62">
        <v>0.46983184965380254</v>
      </c>
      <c r="S116" s="67"/>
    </row>
    <row r="117" spans="1:19" s="52" customFormat="1" ht="15">
      <c r="A117" s="66">
        <v>56</v>
      </c>
      <c r="B117" s="56" t="s">
        <v>51</v>
      </c>
      <c r="C117" s="56">
        <v>2</v>
      </c>
      <c r="D117" s="56">
        <v>2</v>
      </c>
      <c r="E117" s="56">
        <v>4</v>
      </c>
      <c r="F117" s="56">
        <v>4</v>
      </c>
      <c r="G117" s="56">
        <v>2136</v>
      </c>
      <c r="H117" s="58">
        <v>41466</v>
      </c>
      <c r="I117" s="59">
        <v>5</v>
      </c>
      <c r="J117" s="61">
        <v>16.96317954308935</v>
      </c>
      <c r="K117" s="59">
        <v>1854.6409633777687</v>
      </c>
      <c r="S117" s="67"/>
    </row>
    <row r="118" spans="1:34" s="52" customFormat="1" ht="15">
      <c r="A118" s="66">
        <v>58</v>
      </c>
      <c r="B118" s="56" t="s">
        <v>52</v>
      </c>
      <c r="C118" s="56">
        <v>3</v>
      </c>
      <c r="D118" s="56">
        <v>2</v>
      </c>
      <c r="E118" s="56">
        <v>4</v>
      </c>
      <c r="F118" s="56">
        <v>1</v>
      </c>
      <c r="G118" s="56">
        <v>2137</v>
      </c>
      <c r="H118" s="58">
        <v>41466</v>
      </c>
      <c r="I118" s="59">
        <v>5</v>
      </c>
      <c r="J118" s="61">
        <v>15.970411114799186</v>
      </c>
      <c r="K118" s="59">
        <v>1458.6308818183254</v>
      </c>
      <c r="S118" s="67">
        <v>53</v>
      </c>
      <c r="T118" s="52">
        <v>85</v>
      </c>
      <c r="U118" s="52">
        <v>71.8</v>
      </c>
      <c r="V118" s="52">
        <v>206</v>
      </c>
      <c r="W118" s="52">
        <v>314</v>
      </c>
      <c r="X118" s="52">
        <v>109</v>
      </c>
      <c r="Y118" s="52">
        <v>207</v>
      </c>
      <c r="Z118" s="52">
        <v>202</v>
      </c>
      <c r="AA118" s="52">
        <v>73</v>
      </c>
      <c r="AB118" s="52">
        <v>46</v>
      </c>
      <c r="AC118" s="52">
        <v>0.4</v>
      </c>
      <c r="AD118" s="52">
        <v>84</v>
      </c>
      <c r="AE118" s="52">
        <v>67</v>
      </c>
      <c r="AF118" s="52">
        <v>5.68</v>
      </c>
      <c r="AG118" s="52">
        <v>1.31</v>
      </c>
      <c r="AH118" s="52">
        <v>1.15</v>
      </c>
    </row>
    <row r="119" spans="1:34" s="52" customFormat="1" ht="15">
      <c r="A119" s="66">
        <v>62</v>
      </c>
      <c r="B119" s="56" t="s">
        <v>53</v>
      </c>
      <c r="C119" s="56">
        <v>3</v>
      </c>
      <c r="D119" s="56">
        <v>2</v>
      </c>
      <c r="E119" s="56">
        <v>4</v>
      </c>
      <c r="F119" s="56">
        <v>2</v>
      </c>
      <c r="G119" s="56">
        <v>2138</v>
      </c>
      <c r="H119" s="58">
        <v>41466</v>
      </c>
      <c r="I119" s="59">
        <v>5</v>
      </c>
      <c r="J119" s="61">
        <v>16.215368062404735</v>
      </c>
      <c r="K119" s="59">
        <v>1286.4191996174422</v>
      </c>
      <c r="S119" s="67">
        <v>54</v>
      </c>
      <c r="T119" s="52">
        <v>81</v>
      </c>
      <c r="U119" s="52">
        <v>71.3</v>
      </c>
      <c r="V119" s="52">
        <v>204</v>
      </c>
      <c r="W119" s="52">
        <v>318</v>
      </c>
      <c r="X119" s="52">
        <v>108</v>
      </c>
      <c r="Y119" s="52">
        <v>206</v>
      </c>
      <c r="Z119" s="52">
        <v>187</v>
      </c>
      <c r="AA119" s="52">
        <v>72.5</v>
      </c>
      <c r="AB119" s="52">
        <v>46</v>
      </c>
      <c r="AC119" s="52">
        <v>0.4</v>
      </c>
      <c r="AD119" s="52">
        <v>84</v>
      </c>
      <c r="AE119" s="52">
        <v>66</v>
      </c>
      <c r="AF119" s="52">
        <v>5.67</v>
      </c>
      <c r="AG119" s="52">
        <v>1.31</v>
      </c>
      <c r="AH119" s="52">
        <v>1.16</v>
      </c>
    </row>
    <row r="120" spans="1:19" s="52" customFormat="1" ht="15">
      <c r="A120" s="66">
        <v>63</v>
      </c>
      <c r="B120" s="56" t="s">
        <v>54</v>
      </c>
      <c r="C120" s="56">
        <v>3</v>
      </c>
      <c r="D120" s="56">
        <v>2</v>
      </c>
      <c r="E120" s="56">
        <v>4</v>
      </c>
      <c r="F120" s="56">
        <v>3</v>
      </c>
      <c r="G120" s="56">
        <v>2139</v>
      </c>
      <c r="H120" s="58">
        <v>41466</v>
      </c>
      <c r="I120" s="59">
        <v>5</v>
      </c>
      <c r="J120" s="61">
        <v>16.65362035225049</v>
      </c>
      <c r="K120" s="59">
        <v>1310.084801043705</v>
      </c>
      <c r="S120" s="67"/>
    </row>
    <row r="121" spans="1:19" s="52" customFormat="1" ht="15">
      <c r="A121" s="66">
        <v>67</v>
      </c>
      <c r="B121" s="56" t="s">
        <v>55</v>
      </c>
      <c r="C121" s="56">
        <v>3</v>
      </c>
      <c r="D121" s="56">
        <v>2</v>
      </c>
      <c r="E121" s="56">
        <v>4</v>
      </c>
      <c r="F121" s="56">
        <v>4</v>
      </c>
      <c r="G121" s="56">
        <v>2140</v>
      </c>
      <c r="H121" s="58">
        <v>41466</v>
      </c>
      <c r="I121" s="59">
        <v>5</v>
      </c>
      <c r="J121" s="61">
        <v>16.30916504165928</v>
      </c>
      <c r="K121" s="59">
        <v>1076.4048927495126</v>
      </c>
      <c r="S121" s="67"/>
    </row>
    <row r="122" spans="1:34" s="52" customFormat="1" ht="15">
      <c r="A122" s="52">
        <v>2</v>
      </c>
      <c r="B122" s="56" t="s">
        <v>68</v>
      </c>
      <c r="C122" s="56">
        <v>1</v>
      </c>
      <c r="D122" s="56">
        <v>2</v>
      </c>
      <c r="E122" s="56">
        <v>5</v>
      </c>
      <c r="F122" s="56">
        <v>1</v>
      </c>
      <c r="G122" s="56">
        <v>2141</v>
      </c>
      <c r="H122" s="58">
        <v>41471</v>
      </c>
      <c r="I122" s="59">
        <v>5</v>
      </c>
      <c r="J122" s="61">
        <v>23.319509244859166</v>
      </c>
      <c r="K122" s="59">
        <v>1414.7168941881225</v>
      </c>
      <c r="L122" s="61">
        <v>24.770909090909093</v>
      </c>
      <c r="M122" s="62">
        <v>52.095442031202204</v>
      </c>
      <c r="N122" s="61">
        <v>21.35855308573797</v>
      </c>
      <c r="O122" s="62">
        <v>47.32334047109208</v>
      </c>
      <c r="R122" s="62">
        <v>0.5812174977057135</v>
      </c>
      <c r="S122" s="67">
        <v>55</v>
      </c>
      <c r="T122" s="52">
        <v>71</v>
      </c>
      <c r="U122" s="52">
        <v>75.8</v>
      </c>
      <c r="V122" s="52">
        <v>137</v>
      </c>
      <c r="W122" s="52">
        <v>353</v>
      </c>
      <c r="X122" s="52">
        <v>203</v>
      </c>
      <c r="Y122" s="52">
        <v>221</v>
      </c>
      <c r="Z122" s="52">
        <v>206</v>
      </c>
      <c r="AA122" s="52">
        <v>76.8</v>
      </c>
      <c r="AB122" s="52">
        <v>51</v>
      </c>
      <c r="AC122" s="52">
        <v>0.41</v>
      </c>
      <c r="AD122" s="52">
        <v>88</v>
      </c>
      <c r="AE122" s="52">
        <v>-3</v>
      </c>
      <c r="AF122" s="52">
        <v>5.97</v>
      </c>
      <c r="AG122" s="52">
        <v>1.24</v>
      </c>
      <c r="AH122" s="52">
        <v>1.14</v>
      </c>
    </row>
    <row r="123" spans="1:34" s="52" customFormat="1" ht="15">
      <c r="A123" s="52">
        <v>13</v>
      </c>
      <c r="B123" s="56" t="s">
        <v>70</v>
      </c>
      <c r="C123" s="56">
        <v>1</v>
      </c>
      <c r="D123" s="56">
        <v>2</v>
      </c>
      <c r="E123" s="56">
        <v>5</v>
      </c>
      <c r="F123" s="56">
        <v>2</v>
      </c>
      <c r="G123" s="56">
        <v>2142</v>
      </c>
      <c r="H123" s="58">
        <v>41471</v>
      </c>
      <c r="I123" s="59">
        <v>5</v>
      </c>
      <c r="J123" s="61">
        <v>20.79040130151844</v>
      </c>
      <c r="K123" s="59">
        <v>1580.0704989154015</v>
      </c>
      <c r="S123" s="67">
        <v>56</v>
      </c>
      <c r="T123" s="52">
        <v>72</v>
      </c>
      <c r="U123" s="52">
        <v>74.8</v>
      </c>
      <c r="V123" s="52">
        <v>137</v>
      </c>
      <c r="W123" s="52">
        <v>346</v>
      </c>
      <c r="X123" s="52">
        <v>200</v>
      </c>
      <c r="Y123" s="52">
        <v>221</v>
      </c>
      <c r="Z123" s="52">
        <v>222</v>
      </c>
      <c r="AA123" s="52">
        <v>75.8</v>
      </c>
      <c r="AB123" s="52">
        <v>51</v>
      </c>
      <c r="AC123" s="52">
        <v>0.41</v>
      </c>
      <c r="AD123" s="52">
        <v>87</v>
      </c>
      <c r="AE123" s="52">
        <v>0</v>
      </c>
      <c r="AF123" s="52">
        <v>5.87</v>
      </c>
      <c r="AG123" s="52">
        <v>1.27</v>
      </c>
      <c r="AH123" s="52">
        <v>1.14</v>
      </c>
    </row>
    <row r="124" spans="1:19" s="52" customFormat="1" ht="15">
      <c r="A124" s="52">
        <v>17</v>
      </c>
      <c r="B124" s="56" t="s">
        <v>71</v>
      </c>
      <c r="C124" s="56">
        <v>1</v>
      </c>
      <c r="D124" s="56">
        <v>2</v>
      </c>
      <c r="E124" s="56">
        <v>5</v>
      </c>
      <c r="F124" s="56">
        <v>3</v>
      </c>
      <c r="G124" s="56">
        <v>2143</v>
      </c>
      <c r="H124" s="58">
        <v>41471</v>
      </c>
      <c r="I124" s="59">
        <v>5</v>
      </c>
      <c r="J124" s="61">
        <v>22.67053701015965</v>
      </c>
      <c r="K124" s="59">
        <v>1193.9816158684082</v>
      </c>
      <c r="L124" s="61">
        <v>26.114831172531698</v>
      </c>
      <c r="M124" s="62">
        <v>58.75000000000009</v>
      </c>
      <c r="N124" s="61">
        <v>21.206129510627694</v>
      </c>
      <c r="O124" s="62">
        <v>41.2499999999999</v>
      </c>
      <c r="R124" s="52">
        <v>0</v>
      </c>
      <c r="S124" s="67"/>
    </row>
    <row r="125" spans="1:19" s="52" customFormat="1" ht="15">
      <c r="A125" s="52">
        <v>25</v>
      </c>
      <c r="B125" s="56" t="s">
        <v>72</v>
      </c>
      <c r="C125" s="56">
        <v>1</v>
      </c>
      <c r="D125" s="56">
        <v>2</v>
      </c>
      <c r="E125" s="56">
        <v>5</v>
      </c>
      <c r="F125" s="56">
        <v>4</v>
      </c>
      <c r="G125" s="56">
        <v>2144</v>
      </c>
      <c r="H125" s="58">
        <v>41471</v>
      </c>
      <c r="I125" s="59">
        <v>5</v>
      </c>
      <c r="J125" s="61">
        <v>23.9885460927397</v>
      </c>
      <c r="K125" s="59">
        <v>1023.5112999568938</v>
      </c>
      <c r="S125" s="67"/>
    </row>
    <row r="126" spans="1:34" s="52" customFormat="1" ht="15">
      <c r="A126" s="52">
        <v>29</v>
      </c>
      <c r="B126" s="56" t="s">
        <v>73</v>
      </c>
      <c r="C126" s="56">
        <v>2</v>
      </c>
      <c r="D126" s="56">
        <v>2</v>
      </c>
      <c r="E126" s="56">
        <v>5</v>
      </c>
      <c r="F126" s="56">
        <v>1</v>
      </c>
      <c r="G126" s="56">
        <v>2145</v>
      </c>
      <c r="H126" s="58">
        <v>41471</v>
      </c>
      <c r="I126" s="59">
        <v>5</v>
      </c>
      <c r="J126" s="61">
        <v>18.51234922458357</v>
      </c>
      <c r="K126" s="59">
        <v>2011.675282404748</v>
      </c>
      <c r="L126" s="61">
        <v>21.984011627906977</v>
      </c>
      <c r="M126" s="62">
        <v>27.51250568440201</v>
      </c>
      <c r="N126" s="61">
        <v>18.11410905002811</v>
      </c>
      <c r="O126" s="62">
        <v>29.308776716689415</v>
      </c>
      <c r="P126" s="61">
        <v>17.885130443408393</v>
      </c>
      <c r="Q126" s="62">
        <v>40.99590723055936</v>
      </c>
      <c r="R126" s="62">
        <v>2.182810368349204</v>
      </c>
      <c r="S126" s="67">
        <v>57</v>
      </c>
      <c r="T126" s="52">
        <v>78</v>
      </c>
      <c r="U126" s="52">
        <v>73.9</v>
      </c>
      <c r="V126" s="52">
        <v>175</v>
      </c>
      <c r="W126" s="52">
        <v>338</v>
      </c>
      <c r="X126" s="52">
        <v>147</v>
      </c>
      <c r="Y126" s="52">
        <v>219</v>
      </c>
      <c r="Z126" s="52">
        <v>160</v>
      </c>
      <c r="AA126" s="52">
        <v>75</v>
      </c>
      <c r="AB126" s="52">
        <v>48</v>
      </c>
      <c r="AC126" s="52">
        <v>0.41</v>
      </c>
      <c r="AD126" s="52">
        <v>87</v>
      </c>
      <c r="AE126" s="52">
        <v>35</v>
      </c>
      <c r="AF126" s="52">
        <v>5.91</v>
      </c>
      <c r="AG126" s="52">
        <v>1.26</v>
      </c>
      <c r="AH126" s="52">
        <v>1.13</v>
      </c>
    </row>
    <row r="127" spans="1:34" s="52" customFormat="1" ht="15">
      <c r="A127" s="52">
        <v>40</v>
      </c>
      <c r="B127" s="56" t="s">
        <v>74</v>
      </c>
      <c r="C127" s="56">
        <v>2</v>
      </c>
      <c r="D127" s="56">
        <v>2</v>
      </c>
      <c r="E127" s="56">
        <v>5</v>
      </c>
      <c r="F127" s="56">
        <v>2</v>
      </c>
      <c r="G127" s="56">
        <v>2146</v>
      </c>
      <c r="H127" s="58">
        <v>41471</v>
      </c>
      <c r="I127" s="59">
        <v>5</v>
      </c>
      <c r="J127" s="61">
        <v>19.63244481466056</v>
      </c>
      <c r="K127" s="59">
        <v>1544.4189920866306</v>
      </c>
      <c r="S127" s="67">
        <v>58</v>
      </c>
      <c r="T127" s="52">
        <v>77</v>
      </c>
      <c r="U127" s="52">
        <v>73</v>
      </c>
      <c r="V127" s="52">
        <v>174</v>
      </c>
      <c r="W127" s="52">
        <v>355</v>
      </c>
      <c r="X127" s="52">
        <v>148</v>
      </c>
      <c r="Y127" s="52">
        <v>226</v>
      </c>
      <c r="Z127" s="52">
        <v>178</v>
      </c>
      <c r="AA127" s="52">
        <v>74.1</v>
      </c>
      <c r="AB127" s="52">
        <v>51</v>
      </c>
      <c r="AC127" s="52">
        <v>0.42</v>
      </c>
      <c r="AD127" s="52">
        <v>86</v>
      </c>
      <c r="AE127" s="52">
        <v>34</v>
      </c>
      <c r="AF127" s="52">
        <v>5.86</v>
      </c>
      <c r="AG127" s="52">
        <v>1.27</v>
      </c>
      <c r="AH127" s="52">
        <v>1.15</v>
      </c>
    </row>
    <row r="128" spans="1:19" s="52" customFormat="1" ht="15">
      <c r="A128" s="52">
        <v>45</v>
      </c>
      <c r="B128" s="56" t="s">
        <v>75</v>
      </c>
      <c r="C128" s="56">
        <v>2</v>
      </c>
      <c r="D128" s="56">
        <v>2</v>
      </c>
      <c r="E128" s="56">
        <v>5</v>
      </c>
      <c r="F128" s="56">
        <v>3</v>
      </c>
      <c r="G128" s="56">
        <v>2147</v>
      </c>
      <c r="H128" s="58">
        <v>41471</v>
      </c>
      <c r="I128" s="59">
        <v>5</v>
      </c>
      <c r="J128" s="61">
        <v>18.0333389459505</v>
      </c>
      <c r="K128" s="59">
        <v>1695.1338609193472</v>
      </c>
      <c r="L128" s="61">
        <v>22.745930644019815</v>
      </c>
      <c r="M128" s="62">
        <v>33.10671611042443</v>
      </c>
      <c r="N128" s="61">
        <v>18.65035224323312</v>
      </c>
      <c r="O128" s="62">
        <v>20.72517511330852</v>
      </c>
      <c r="P128" s="61">
        <v>17.315716272600838</v>
      </c>
      <c r="Q128" s="62">
        <v>46.16810877626705</v>
      </c>
      <c r="R128" s="51">
        <v>0</v>
      </c>
      <c r="S128" s="67"/>
    </row>
    <row r="129" spans="1:19" s="52" customFormat="1" ht="15">
      <c r="A129" s="52">
        <v>53</v>
      </c>
      <c r="B129" s="56" t="s">
        <v>76</v>
      </c>
      <c r="C129" s="56">
        <v>2</v>
      </c>
      <c r="D129" s="56">
        <v>2</v>
      </c>
      <c r="E129" s="56">
        <v>5</v>
      </c>
      <c r="F129" s="56">
        <v>4</v>
      </c>
      <c r="G129" s="56">
        <v>2148</v>
      </c>
      <c r="H129" s="58">
        <v>41471</v>
      </c>
      <c r="I129" s="59">
        <v>5</v>
      </c>
      <c r="J129" s="61">
        <v>17.322674270584045</v>
      </c>
      <c r="K129" s="59">
        <v>1859.3003717093545</v>
      </c>
      <c r="S129" s="67"/>
    </row>
    <row r="130" spans="1:34" s="52" customFormat="1" ht="15">
      <c r="A130" s="52">
        <v>4</v>
      </c>
      <c r="B130" s="56" t="s">
        <v>56</v>
      </c>
      <c r="C130" s="56">
        <v>1</v>
      </c>
      <c r="D130" s="56">
        <v>2</v>
      </c>
      <c r="E130" s="56">
        <v>6</v>
      </c>
      <c r="F130" s="56">
        <v>1</v>
      </c>
      <c r="G130" s="56">
        <v>2149</v>
      </c>
      <c r="H130" s="58">
        <v>41471</v>
      </c>
      <c r="I130" s="59">
        <v>6</v>
      </c>
      <c r="J130" s="61">
        <v>22.271424850221415</v>
      </c>
      <c r="K130" s="59">
        <v>1974.7330033862988</v>
      </c>
      <c r="L130" s="61">
        <v>26.302118933697876</v>
      </c>
      <c r="M130" s="62">
        <v>58.6406583358732</v>
      </c>
      <c r="N130" s="61">
        <v>21.87651136546832</v>
      </c>
      <c r="O130" s="62">
        <v>41.35934166412679</v>
      </c>
      <c r="R130" s="52">
        <v>0</v>
      </c>
      <c r="S130" s="67">
        <v>59</v>
      </c>
      <c r="T130" s="52">
        <v>77</v>
      </c>
      <c r="U130" s="52">
        <v>71.3</v>
      </c>
      <c r="V130" s="52">
        <v>136</v>
      </c>
      <c r="W130" s="52">
        <v>375</v>
      </c>
      <c r="X130" s="52">
        <v>175</v>
      </c>
      <c r="Y130" s="52">
        <v>242</v>
      </c>
      <c r="Z130" s="52">
        <v>239</v>
      </c>
      <c r="AA130" s="52">
        <v>72.5</v>
      </c>
      <c r="AB130" s="52">
        <v>56</v>
      </c>
      <c r="AC130" s="52">
        <v>0.44</v>
      </c>
      <c r="AD130" s="52">
        <v>84</v>
      </c>
      <c r="AE130" s="52">
        <v>4</v>
      </c>
      <c r="AF130" s="52">
        <v>5.58</v>
      </c>
      <c r="AG130" s="52">
        <v>1.33</v>
      </c>
      <c r="AH130" s="52">
        <v>1.23</v>
      </c>
    </row>
    <row r="131" spans="1:34" s="52" customFormat="1" ht="15">
      <c r="A131" s="52">
        <v>10</v>
      </c>
      <c r="B131" s="56" t="s">
        <v>57</v>
      </c>
      <c r="C131" s="56">
        <v>1</v>
      </c>
      <c r="D131" s="56">
        <v>2</v>
      </c>
      <c r="E131" s="56">
        <v>6</v>
      </c>
      <c r="F131" s="56">
        <v>2</v>
      </c>
      <c r="G131" s="56">
        <v>2150</v>
      </c>
      <c r="H131" s="58">
        <v>41471</v>
      </c>
      <c r="I131" s="59">
        <v>6</v>
      </c>
      <c r="J131" s="61">
        <v>21.367867260218535</v>
      </c>
      <c r="K131" s="59">
        <v>1410.2792391744233</v>
      </c>
      <c r="S131" s="67">
        <v>60</v>
      </c>
      <c r="T131" s="52">
        <v>81</v>
      </c>
      <c r="U131" s="52">
        <v>72.6</v>
      </c>
      <c r="V131" s="52">
        <v>143</v>
      </c>
      <c r="W131" s="52">
        <v>377</v>
      </c>
      <c r="X131" s="52">
        <v>166</v>
      </c>
      <c r="Y131" s="52">
        <v>238</v>
      </c>
      <c r="Z131" s="52">
        <v>199</v>
      </c>
      <c r="AA131" s="52">
        <v>73.7</v>
      </c>
      <c r="AB131" s="52">
        <v>55</v>
      </c>
      <c r="AC131" s="52">
        <v>0.44</v>
      </c>
      <c r="AD131" s="52">
        <v>85</v>
      </c>
      <c r="AE131" s="52">
        <v>8</v>
      </c>
      <c r="AF131" s="52">
        <v>5.74</v>
      </c>
      <c r="AG131" s="52">
        <v>1.3</v>
      </c>
      <c r="AH131" s="52">
        <v>1.2</v>
      </c>
    </row>
    <row r="132" spans="1:19" s="52" customFormat="1" ht="15">
      <c r="A132" s="52">
        <v>15</v>
      </c>
      <c r="B132" s="56" t="s">
        <v>58</v>
      </c>
      <c r="C132" s="56">
        <v>1</v>
      </c>
      <c r="D132" s="56">
        <v>2</v>
      </c>
      <c r="E132" s="56">
        <v>6</v>
      </c>
      <c r="F132" s="56">
        <v>3</v>
      </c>
      <c r="G132" s="56">
        <v>2151</v>
      </c>
      <c r="H132" s="58">
        <v>41471</v>
      </c>
      <c r="I132" s="59">
        <v>6</v>
      </c>
      <c r="J132" s="61">
        <v>22.38746889843927</v>
      </c>
      <c r="K132" s="59">
        <v>1880.5473874688985</v>
      </c>
      <c r="L132" s="61">
        <v>26.246078773091668</v>
      </c>
      <c r="M132" s="62">
        <v>64.52442159383034</v>
      </c>
      <c r="N132" s="61">
        <v>21.20539525354277</v>
      </c>
      <c r="O132" s="62">
        <v>35.47557840616967</v>
      </c>
      <c r="R132" s="52">
        <v>0</v>
      </c>
      <c r="S132" s="67"/>
    </row>
    <row r="133" spans="1:19" s="52" customFormat="1" ht="15">
      <c r="A133" s="52">
        <v>22</v>
      </c>
      <c r="B133" s="56" t="s">
        <v>59</v>
      </c>
      <c r="C133" s="56">
        <v>1</v>
      </c>
      <c r="D133" s="56">
        <v>2</v>
      </c>
      <c r="E133" s="56">
        <v>6</v>
      </c>
      <c r="F133" s="56">
        <v>4</v>
      </c>
      <c r="G133" s="56">
        <v>2152</v>
      </c>
      <c r="H133" s="58">
        <v>41471</v>
      </c>
      <c r="I133" s="59">
        <v>6</v>
      </c>
      <c r="J133" s="61">
        <v>22.297074169473614</v>
      </c>
      <c r="K133" s="59">
        <v>1501.3363274112232</v>
      </c>
      <c r="S133" s="67"/>
    </row>
    <row r="134" spans="1:34" s="52" customFormat="1" ht="15">
      <c r="A134" s="52">
        <v>32</v>
      </c>
      <c r="B134" s="56" t="s">
        <v>60</v>
      </c>
      <c r="C134" s="56">
        <v>2</v>
      </c>
      <c r="D134" s="56">
        <v>2</v>
      </c>
      <c r="E134" s="56">
        <v>6</v>
      </c>
      <c r="F134" s="56">
        <v>1</v>
      </c>
      <c r="G134" s="56">
        <v>2153</v>
      </c>
      <c r="H134" s="58">
        <v>41471</v>
      </c>
      <c r="I134" s="59">
        <v>6</v>
      </c>
      <c r="J134" s="61">
        <v>18.951987609705732</v>
      </c>
      <c r="K134" s="59">
        <v>2501.6623644811566</v>
      </c>
      <c r="L134" s="61">
        <v>23.787450537026565</v>
      </c>
      <c r="M134" s="62">
        <v>38.52068839253018</v>
      </c>
      <c r="N134" s="61">
        <v>18.96512935883016</v>
      </c>
      <c r="O134" s="62">
        <v>15.433906993775176</v>
      </c>
      <c r="P134" s="61">
        <v>19.200991018891298</v>
      </c>
      <c r="Q134" s="62">
        <v>45.40461369461733</v>
      </c>
      <c r="R134" s="62">
        <v>0.6407909190773023</v>
      </c>
      <c r="S134" s="67">
        <v>61</v>
      </c>
      <c r="T134" s="52">
        <v>82</v>
      </c>
      <c r="U134" s="52">
        <v>69</v>
      </c>
      <c r="V134" s="52">
        <v>162</v>
      </c>
      <c r="W134" s="52">
        <v>382</v>
      </c>
      <c r="X134" s="52">
        <v>131</v>
      </c>
      <c r="Y134" s="52">
        <v>253</v>
      </c>
      <c r="Z134" s="52">
        <v>220</v>
      </c>
      <c r="AA134" s="52">
        <v>70.3</v>
      </c>
      <c r="AB134" s="52">
        <v>56</v>
      </c>
      <c r="AC134" s="52">
        <v>0.45</v>
      </c>
      <c r="AD134" s="52">
        <v>82</v>
      </c>
      <c r="AE134" s="52">
        <v>31</v>
      </c>
      <c r="AF134" s="52">
        <v>5.48</v>
      </c>
      <c r="AG134" s="52">
        <v>1.36</v>
      </c>
      <c r="AH134" s="52">
        <v>1.28</v>
      </c>
    </row>
    <row r="135" spans="1:34" s="52" customFormat="1" ht="15">
      <c r="A135" s="52">
        <v>41</v>
      </c>
      <c r="B135" s="56" t="s">
        <v>61</v>
      </c>
      <c r="C135" s="56">
        <v>2</v>
      </c>
      <c r="D135" s="56">
        <v>2</v>
      </c>
      <c r="E135" s="56">
        <v>6</v>
      </c>
      <c r="F135" s="56">
        <v>2</v>
      </c>
      <c r="G135" s="56">
        <v>2154</v>
      </c>
      <c r="H135" s="58">
        <v>41471</v>
      </c>
      <c r="I135" s="59">
        <v>6</v>
      </c>
      <c r="J135" s="61">
        <v>19.26661886715149</v>
      </c>
      <c r="K135" s="59">
        <v>2350.5275017924814</v>
      </c>
      <c r="S135" s="67">
        <v>62</v>
      </c>
      <c r="T135" s="52">
        <v>81</v>
      </c>
      <c r="U135" s="52">
        <v>68.2</v>
      </c>
      <c r="V135" s="52">
        <v>163</v>
      </c>
      <c r="W135" s="52">
        <v>387</v>
      </c>
      <c r="X135" s="52">
        <v>122</v>
      </c>
      <c r="Y135" s="52">
        <v>255</v>
      </c>
      <c r="Z135" s="52">
        <v>216</v>
      </c>
      <c r="AA135" s="52">
        <v>69.5</v>
      </c>
      <c r="AB135" s="52">
        <v>57</v>
      </c>
      <c r="AC135" s="52">
        <v>0.46</v>
      </c>
      <c r="AD135" s="52">
        <v>81</v>
      </c>
      <c r="AE135" s="52">
        <v>33</v>
      </c>
      <c r="AF135" s="52">
        <v>5.43</v>
      </c>
      <c r="AG135" s="52">
        <v>1.37</v>
      </c>
      <c r="AH135" s="52">
        <v>1.29</v>
      </c>
    </row>
    <row r="136" spans="1:19" s="52" customFormat="1" ht="15">
      <c r="A136" s="52">
        <v>44</v>
      </c>
      <c r="B136" s="56" t="s">
        <v>62</v>
      </c>
      <c r="C136" s="56">
        <v>2</v>
      </c>
      <c r="D136" s="56">
        <v>2</v>
      </c>
      <c r="E136" s="56">
        <v>6</v>
      </c>
      <c r="F136" s="56">
        <v>3</v>
      </c>
      <c r="G136" s="56">
        <v>2155</v>
      </c>
      <c r="H136" s="58">
        <v>41471</v>
      </c>
      <c r="I136" s="59">
        <v>6</v>
      </c>
      <c r="J136" s="61">
        <v>18.439245616945968</v>
      </c>
      <c r="K136" s="59">
        <v>1929.9743745736778</v>
      </c>
      <c r="L136" s="61">
        <v>22.245673279864924</v>
      </c>
      <c r="M136" s="62">
        <v>29.5514018691589</v>
      </c>
      <c r="N136" s="61">
        <v>18.183415319747013</v>
      </c>
      <c r="O136" s="62">
        <v>19.34579439252338</v>
      </c>
      <c r="P136" s="61">
        <v>19.04225352112676</v>
      </c>
      <c r="Q136" s="62">
        <v>50.54205607476639</v>
      </c>
      <c r="R136" s="62">
        <v>0.5607476635513173</v>
      </c>
      <c r="S136" s="67"/>
    </row>
    <row r="137" spans="1:19" s="52" customFormat="1" ht="15">
      <c r="A137" s="52">
        <v>55</v>
      </c>
      <c r="B137" s="56" t="s">
        <v>63</v>
      </c>
      <c r="C137" s="56">
        <v>2</v>
      </c>
      <c r="D137" s="56">
        <v>2</v>
      </c>
      <c r="E137" s="56">
        <v>6</v>
      </c>
      <c r="F137" s="56">
        <v>4</v>
      </c>
      <c r="G137" s="56">
        <v>2156</v>
      </c>
      <c r="H137" s="58">
        <v>41471</v>
      </c>
      <c r="I137" s="59">
        <v>6</v>
      </c>
      <c r="J137" s="61">
        <v>18.116492080360302</v>
      </c>
      <c r="K137" s="59">
        <v>2161.9013882563295</v>
      </c>
      <c r="S137" s="67"/>
    </row>
    <row r="138" spans="1:34" s="52" customFormat="1" ht="15">
      <c r="A138" s="52">
        <v>57</v>
      </c>
      <c r="B138" s="56" t="s">
        <v>64</v>
      </c>
      <c r="C138" s="56">
        <v>3</v>
      </c>
      <c r="D138" s="56">
        <v>2</v>
      </c>
      <c r="E138" s="56">
        <v>6</v>
      </c>
      <c r="F138" s="56">
        <v>1</v>
      </c>
      <c r="G138" s="56">
        <v>2157</v>
      </c>
      <c r="H138" s="58">
        <v>41471</v>
      </c>
      <c r="I138" s="59">
        <v>6</v>
      </c>
      <c r="J138" s="61">
        <v>15.766276837144355</v>
      </c>
      <c r="K138" s="59">
        <v>1891.9532204573227</v>
      </c>
      <c r="S138" s="67">
        <v>63</v>
      </c>
      <c r="T138" s="52">
        <v>83.6</v>
      </c>
      <c r="U138" s="52">
        <v>68.3</v>
      </c>
      <c r="V138" s="52">
        <v>195</v>
      </c>
      <c r="W138" s="52">
        <v>355.9</v>
      </c>
      <c r="X138" s="52">
        <v>91.5</v>
      </c>
      <c r="Y138" s="52">
        <v>240</v>
      </c>
      <c r="Z138" s="52">
        <v>207</v>
      </c>
      <c r="AA138" s="52">
        <v>69.6</v>
      </c>
      <c r="AB138" s="52">
        <v>52</v>
      </c>
      <c r="AC138" s="52">
        <v>0.44</v>
      </c>
      <c r="AD138" s="52">
        <v>81</v>
      </c>
      <c r="AE138" s="52">
        <v>63</v>
      </c>
      <c r="AF138" s="52">
        <v>5.43</v>
      </c>
      <c r="AG138" s="52">
        <v>1.37</v>
      </c>
      <c r="AH138" s="52">
        <v>1.26</v>
      </c>
    </row>
    <row r="139" spans="1:34" s="52" customFormat="1" ht="15">
      <c r="A139" s="52">
        <v>61</v>
      </c>
      <c r="B139" s="56" t="s">
        <v>65</v>
      </c>
      <c r="C139" s="56">
        <v>3</v>
      </c>
      <c r="D139" s="56">
        <v>2</v>
      </c>
      <c r="E139" s="56">
        <v>6</v>
      </c>
      <c r="F139" s="56">
        <v>2</v>
      </c>
      <c r="G139" s="56">
        <v>2158</v>
      </c>
      <c r="H139" s="58">
        <v>41471</v>
      </c>
      <c r="I139" s="59">
        <v>6</v>
      </c>
      <c r="J139" s="61">
        <v>17.515191747944645</v>
      </c>
      <c r="K139" s="59">
        <v>2265.298132734174</v>
      </c>
      <c r="S139" s="67">
        <v>64</v>
      </c>
      <c r="T139" s="52">
        <v>84</v>
      </c>
      <c r="U139" s="52">
        <v>69.4</v>
      </c>
      <c r="V139" s="52">
        <v>210</v>
      </c>
      <c r="W139" s="52">
        <v>332</v>
      </c>
      <c r="X139" s="52">
        <v>93</v>
      </c>
      <c r="Y139" s="52">
        <v>216</v>
      </c>
      <c r="Z139" s="52">
        <v>226</v>
      </c>
      <c r="AA139" s="52">
        <v>70.7</v>
      </c>
      <c r="AB139" s="52">
        <v>49</v>
      </c>
      <c r="AC139" s="52">
        <v>0.42</v>
      </c>
      <c r="AD139" s="52">
        <v>82</v>
      </c>
      <c r="AE139" s="52">
        <v>75</v>
      </c>
      <c r="AF139" s="52">
        <v>5.5</v>
      </c>
      <c r="AG139" s="52">
        <v>1.35</v>
      </c>
      <c r="AH139" s="52">
        <v>1.2</v>
      </c>
    </row>
    <row r="140" spans="1:19" s="52" customFormat="1" ht="15">
      <c r="A140" s="52">
        <v>64</v>
      </c>
      <c r="B140" s="56" t="s">
        <v>66</v>
      </c>
      <c r="C140" s="56">
        <v>3</v>
      </c>
      <c r="D140" s="56">
        <v>2</v>
      </c>
      <c r="E140" s="56">
        <v>6</v>
      </c>
      <c r="F140" s="56">
        <v>3</v>
      </c>
      <c r="G140" s="56">
        <v>2159</v>
      </c>
      <c r="H140" s="58">
        <v>41471</v>
      </c>
      <c r="I140" s="59">
        <v>6</v>
      </c>
      <c r="J140" s="61">
        <v>17.969773299748113</v>
      </c>
      <c r="K140" s="59">
        <v>1497.4811083123427</v>
      </c>
      <c r="S140" s="67"/>
    </row>
    <row r="141" spans="1:19" s="52" customFormat="1" ht="15">
      <c r="A141" s="52">
        <v>66</v>
      </c>
      <c r="B141" s="56" t="s">
        <v>67</v>
      </c>
      <c r="C141" s="56">
        <v>3</v>
      </c>
      <c r="D141" s="56">
        <v>2</v>
      </c>
      <c r="E141" s="56">
        <v>6</v>
      </c>
      <c r="F141" s="56">
        <v>4</v>
      </c>
      <c r="G141" s="56">
        <v>2160</v>
      </c>
      <c r="H141" s="58">
        <v>41471</v>
      </c>
      <c r="I141" s="59">
        <v>6</v>
      </c>
      <c r="J141" s="61">
        <v>17.664214512688808</v>
      </c>
      <c r="K141" s="59">
        <v>1601.555449150452</v>
      </c>
      <c r="S141" s="67"/>
    </row>
    <row r="142" spans="1:34" s="52" customFormat="1" ht="15">
      <c r="A142" s="52">
        <v>1</v>
      </c>
      <c r="B142" s="56" t="s">
        <v>22</v>
      </c>
      <c r="C142" s="56">
        <v>1</v>
      </c>
      <c r="D142" s="56">
        <v>3</v>
      </c>
      <c r="E142" s="56">
        <v>2</v>
      </c>
      <c r="F142" s="56">
        <v>1</v>
      </c>
      <c r="G142" s="56">
        <v>2161</v>
      </c>
      <c r="H142" s="58">
        <v>41480</v>
      </c>
      <c r="I142" s="59">
        <v>4</v>
      </c>
      <c r="J142" s="61">
        <v>25.992091512498234</v>
      </c>
      <c r="K142" s="59">
        <v>693.1224403332864</v>
      </c>
      <c r="L142" s="61">
        <v>27.95908426692645</v>
      </c>
      <c r="M142" s="62">
        <v>30.147058823529413</v>
      </c>
      <c r="N142" s="61">
        <v>25.89815986758836</v>
      </c>
      <c r="O142" s="62">
        <v>69.8529411764706</v>
      </c>
      <c r="R142" s="52">
        <v>0</v>
      </c>
      <c r="S142" s="67">
        <v>65</v>
      </c>
      <c r="T142" s="52">
        <v>74</v>
      </c>
      <c r="U142" s="52">
        <v>71.7</v>
      </c>
      <c r="V142" s="52">
        <v>166</v>
      </c>
      <c r="W142" s="52">
        <v>343</v>
      </c>
      <c r="X142" s="52">
        <v>149</v>
      </c>
      <c r="Y142" s="52">
        <v>217</v>
      </c>
      <c r="Z142" s="52">
        <v>249</v>
      </c>
      <c r="AA142" s="52">
        <v>72.9</v>
      </c>
      <c r="AB142" s="52">
        <v>51</v>
      </c>
      <c r="AC142" s="52">
        <v>0.42</v>
      </c>
      <c r="AD142" s="52">
        <v>84</v>
      </c>
      <c r="AE142" s="52">
        <v>30</v>
      </c>
      <c r="AF142" s="52">
        <v>5.64</v>
      </c>
      <c r="AG142" s="52">
        <v>1.32</v>
      </c>
      <c r="AH142" s="52">
        <v>1.18</v>
      </c>
    </row>
    <row r="143" spans="1:34" s="52" customFormat="1" ht="15">
      <c r="A143" s="52">
        <v>8</v>
      </c>
      <c r="B143" s="56" t="s">
        <v>24</v>
      </c>
      <c r="C143" s="56">
        <v>1</v>
      </c>
      <c r="D143" s="56">
        <v>3</v>
      </c>
      <c r="E143" s="56">
        <v>2</v>
      </c>
      <c r="F143" s="56">
        <v>2</v>
      </c>
      <c r="G143" s="56">
        <v>2162</v>
      </c>
      <c r="H143" s="58">
        <v>41480</v>
      </c>
      <c r="I143" s="59">
        <v>4</v>
      </c>
      <c r="J143" s="61">
        <v>24.758153676064122</v>
      </c>
      <c r="K143" s="59">
        <v>891.2935323383084</v>
      </c>
      <c r="S143" s="67">
        <v>66</v>
      </c>
      <c r="T143" s="52">
        <v>73</v>
      </c>
      <c r="U143" s="52">
        <v>70.7</v>
      </c>
      <c r="V143" s="52">
        <v>167</v>
      </c>
      <c r="W143" s="52">
        <v>347</v>
      </c>
      <c r="X143" s="52">
        <v>148</v>
      </c>
      <c r="Y143" s="52">
        <v>222</v>
      </c>
      <c r="Z143" s="52">
        <v>272</v>
      </c>
      <c r="AA143" s="52">
        <v>71.9</v>
      </c>
      <c r="AB143" s="52">
        <v>53</v>
      </c>
      <c r="AC143" s="52">
        <v>0.42</v>
      </c>
      <c r="AD143" s="52">
        <v>83</v>
      </c>
      <c r="AE143" s="52">
        <v>33</v>
      </c>
      <c r="AF143" s="52">
        <v>5.55</v>
      </c>
      <c r="AG143" s="52">
        <v>1.34</v>
      </c>
      <c r="AH143" s="52">
        <v>1.2</v>
      </c>
    </row>
    <row r="144" spans="1:19" s="52" customFormat="1" ht="15">
      <c r="A144" s="52">
        <v>16</v>
      </c>
      <c r="B144" s="56" t="s">
        <v>25</v>
      </c>
      <c r="C144" s="56">
        <v>1</v>
      </c>
      <c r="D144" s="56">
        <v>3</v>
      </c>
      <c r="E144" s="56">
        <v>2</v>
      </c>
      <c r="F144" s="56">
        <v>3</v>
      </c>
      <c r="G144" s="56">
        <v>2163</v>
      </c>
      <c r="H144" s="58">
        <v>41480</v>
      </c>
      <c r="I144" s="59">
        <v>4</v>
      </c>
      <c r="J144" s="61">
        <v>24.91330658869926</v>
      </c>
      <c r="K144" s="59">
        <v>697.5725844835794</v>
      </c>
      <c r="L144" s="61">
        <v>28.28499124002336</v>
      </c>
      <c r="M144" s="62">
        <v>39.89566172432729</v>
      </c>
      <c r="N144" s="61">
        <v>25.70757486788021</v>
      </c>
      <c r="O144" s="62">
        <v>60.1043382756727</v>
      </c>
      <c r="R144" s="52">
        <v>0</v>
      </c>
      <c r="S144" s="67"/>
    </row>
    <row r="145" spans="1:19" s="52" customFormat="1" ht="15">
      <c r="A145" s="52">
        <v>24</v>
      </c>
      <c r="B145" s="56" t="s">
        <v>26</v>
      </c>
      <c r="C145" s="56">
        <v>1</v>
      </c>
      <c r="D145" s="56">
        <v>3</v>
      </c>
      <c r="E145" s="56">
        <v>2</v>
      </c>
      <c r="F145" s="56">
        <v>4</v>
      </c>
      <c r="G145" s="56">
        <v>2164</v>
      </c>
      <c r="H145" s="58">
        <v>41480</v>
      </c>
      <c r="I145" s="59">
        <v>4</v>
      </c>
      <c r="J145" s="61">
        <v>24.53263365037717</v>
      </c>
      <c r="K145" s="59">
        <v>932.2400787143325</v>
      </c>
      <c r="S145" s="67"/>
    </row>
    <row r="146" spans="1:34" s="52" customFormat="1" ht="15">
      <c r="A146" s="52">
        <v>35</v>
      </c>
      <c r="B146" s="56" t="s">
        <v>27</v>
      </c>
      <c r="C146" s="56">
        <v>2</v>
      </c>
      <c r="D146" s="56">
        <v>3</v>
      </c>
      <c r="E146" s="56">
        <v>2</v>
      </c>
      <c r="F146" s="56">
        <v>1</v>
      </c>
      <c r="G146" s="56">
        <v>2165</v>
      </c>
      <c r="H146" s="58">
        <v>41480</v>
      </c>
      <c r="I146" s="59">
        <v>4</v>
      </c>
      <c r="J146" s="61">
        <v>22.130170461318393</v>
      </c>
      <c r="K146" s="59">
        <v>1416.3309095243771</v>
      </c>
      <c r="L146" s="61">
        <v>27.11768050028415</v>
      </c>
      <c r="M146" s="62">
        <v>22.006920415224847</v>
      </c>
      <c r="N146" s="61">
        <v>23.38000651253663</v>
      </c>
      <c r="O146" s="62">
        <v>33.12572087658595</v>
      </c>
      <c r="P146" s="61">
        <v>21.71728450200982</v>
      </c>
      <c r="Q146" s="62">
        <v>44.867358708189194</v>
      </c>
      <c r="R146" s="61">
        <v>0</v>
      </c>
      <c r="S146" s="67">
        <v>67</v>
      </c>
      <c r="T146" s="52">
        <v>75</v>
      </c>
      <c r="U146" s="52">
        <v>69.9</v>
      </c>
      <c r="V146" s="52">
        <v>186</v>
      </c>
      <c r="W146" s="52">
        <v>332</v>
      </c>
      <c r="X146" s="52">
        <v>118</v>
      </c>
      <c r="Y146" s="52">
        <v>220</v>
      </c>
      <c r="Z146" s="52">
        <v>275</v>
      </c>
      <c r="AA146" s="52">
        <v>71.1</v>
      </c>
      <c r="AB146" s="52">
        <v>51</v>
      </c>
      <c r="AC146" s="52">
        <v>0.42</v>
      </c>
      <c r="AD146" s="52">
        <v>82</v>
      </c>
      <c r="AE146" s="52">
        <v>53</v>
      </c>
      <c r="AF146" s="52">
        <v>5.48</v>
      </c>
      <c r="AG146" s="52">
        <v>1.36</v>
      </c>
      <c r="AH146" s="52">
        <v>1.2</v>
      </c>
    </row>
    <row r="147" spans="1:34" s="52" customFormat="1" ht="15">
      <c r="A147" s="52">
        <v>37</v>
      </c>
      <c r="B147" s="56" t="s">
        <v>28</v>
      </c>
      <c r="C147" s="56">
        <v>2</v>
      </c>
      <c r="D147" s="56">
        <v>3</v>
      </c>
      <c r="E147" s="56">
        <v>2</v>
      </c>
      <c r="F147" s="56">
        <v>2</v>
      </c>
      <c r="G147" s="56">
        <v>2166</v>
      </c>
      <c r="H147" s="58">
        <v>41480</v>
      </c>
      <c r="I147" s="59">
        <v>4</v>
      </c>
      <c r="J147" s="61">
        <v>21.08260533008957</v>
      </c>
      <c r="K147" s="59">
        <v>1110.3505473847176</v>
      </c>
      <c r="S147" s="67">
        <v>68</v>
      </c>
      <c r="T147" s="52">
        <v>74</v>
      </c>
      <c r="U147" s="52">
        <v>69.5</v>
      </c>
      <c r="V147" s="52">
        <v>194</v>
      </c>
      <c r="W147" s="52">
        <v>328</v>
      </c>
      <c r="X147" s="52">
        <v>114</v>
      </c>
      <c r="Y147" s="52">
        <v>212</v>
      </c>
      <c r="Z147" s="52">
        <v>271</v>
      </c>
      <c r="AA147" s="52">
        <v>70.8</v>
      </c>
      <c r="AB147" s="52">
        <v>50</v>
      </c>
      <c r="AC147" s="52">
        <v>0.42</v>
      </c>
      <c r="AD147" s="52">
        <v>82</v>
      </c>
      <c r="AE147" s="52">
        <v>60</v>
      </c>
      <c r="AF147" s="52">
        <v>5.47</v>
      </c>
      <c r="AG147" s="52">
        <v>1.36</v>
      </c>
      <c r="AH147" s="52">
        <v>1.2</v>
      </c>
    </row>
    <row r="148" spans="1:19" s="52" customFormat="1" ht="15">
      <c r="A148" s="52">
        <v>49</v>
      </c>
      <c r="B148" s="56" t="s">
        <v>29</v>
      </c>
      <c r="C148" s="56">
        <v>2</v>
      </c>
      <c r="D148" s="56">
        <v>3</v>
      </c>
      <c r="E148" s="56">
        <v>2</v>
      </c>
      <c r="F148" s="56">
        <v>3</v>
      </c>
      <c r="G148" s="56">
        <v>2167</v>
      </c>
      <c r="H148" s="58">
        <v>41480</v>
      </c>
      <c r="I148" s="59">
        <v>4</v>
      </c>
      <c r="J148" s="61">
        <v>19.990176817288802</v>
      </c>
      <c r="K148" s="59">
        <v>1452.6195153896529</v>
      </c>
      <c r="L148" s="61">
        <v>25.996343692870248</v>
      </c>
      <c r="M148" s="62">
        <v>18.338921846788786</v>
      </c>
      <c r="N148" s="61">
        <v>22.22861250898634</v>
      </c>
      <c r="O148" s="62">
        <v>39.8761929326799</v>
      </c>
      <c r="P148" s="61">
        <v>20.400453343407634</v>
      </c>
      <c r="Q148" s="62">
        <v>41.78488522053133</v>
      </c>
      <c r="R148" s="61">
        <v>0</v>
      </c>
      <c r="S148" s="67"/>
    </row>
    <row r="149" spans="1:19" s="52" customFormat="1" ht="15">
      <c r="A149" s="52">
        <v>50</v>
      </c>
      <c r="B149" s="56" t="s">
        <v>30</v>
      </c>
      <c r="C149" s="56">
        <v>2</v>
      </c>
      <c r="D149" s="56">
        <v>3</v>
      </c>
      <c r="E149" s="56">
        <v>2</v>
      </c>
      <c r="F149" s="56">
        <v>4</v>
      </c>
      <c r="G149" s="56">
        <v>2168</v>
      </c>
      <c r="H149" s="58">
        <v>41480</v>
      </c>
      <c r="I149" s="59">
        <v>4</v>
      </c>
      <c r="J149" s="61">
        <v>22.003379756424447</v>
      </c>
      <c r="K149" s="59">
        <v>1437.5541440863972</v>
      </c>
      <c r="S149" s="67"/>
    </row>
    <row r="150" spans="1:34" s="52" customFormat="1" ht="15">
      <c r="A150" s="52">
        <v>59</v>
      </c>
      <c r="B150" s="56" t="s">
        <v>31</v>
      </c>
      <c r="C150" s="56">
        <v>3</v>
      </c>
      <c r="D150" s="56">
        <v>3</v>
      </c>
      <c r="E150" s="56">
        <v>2</v>
      </c>
      <c r="F150" s="56">
        <v>1</v>
      </c>
      <c r="G150" s="56">
        <v>2169</v>
      </c>
      <c r="H150" s="58">
        <v>41480</v>
      </c>
      <c r="I150" s="59">
        <v>4</v>
      </c>
      <c r="J150" s="61">
        <v>17.180178901036488</v>
      </c>
      <c r="K150" s="59">
        <v>1660.750627100194</v>
      </c>
      <c r="S150" s="67">
        <v>69</v>
      </c>
      <c r="T150" s="52">
        <v>81</v>
      </c>
      <c r="U150" s="52">
        <v>69.7</v>
      </c>
      <c r="V150" s="52">
        <v>217</v>
      </c>
      <c r="W150" s="52">
        <v>316</v>
      </c>
      <c r="X150" s="52">
        <v>101</v>
      </c>
      <c r="Y150" s="52">
        <v>212</v>
      </c>
      <c r="Z150" s="52">
        <v>264</v>
      </c>
      <c r="AA150" s="52">
        <v>70.9</v>
      </c>
      <c r="AB150" s="52">
        <v>48</v>
      </c>
      <c r="AC150" s="52">
        <v>0.41</v>
      </c>
      <c r="AD150" s="52">
        <v>82</v>
      </c>
      <c r="AE150" s="52">
        <v>80</v>
      </c>
      <c r="AF150" s="52">
        <v>5.51</v>
      </c>
      <c r="AG150" s="52">
        <v>1.35</v>
      </c>
      <c r="AH150" s="52">
        <v>1.18</v>
      </c>
    </row>
    <row r="151" spans="1:34" s="52" customFormat="1" ht="15">
      <c r="A151" s="52">
        <v>60</v>
      </c>
      <c r="B151" s="56" t="s">
        <v>32</v>
      </c>
      <c r="C151" s="56">
        <v>3</v>
      </c>
      <c r="D151" s="56">
        <v>3</v>
      </c>
      <c r="E151" s="56">
        <v>2</v>
      </c>
      <c r="F151" s="56">
        <v>2</v>
      </c>
      <c r="G151" s="56">
        <v>2170</v>
      </c>
      <c r="H151" s="58">
        <v>41480</v>
      </c>
      <c r="I151" s="59">
        <v>4</v>
      </c>
      <c r="J151" s="61">
        <v>18.4131285757302</v>
      </c>
      <c r="K151" s="59">
        <v>1473.0502860584163</v>
      </c>
      <c r="S151" s="67">
        <v>70</v>
      </c>
      <c r="T151" s="52">
        <v>83</v>
      </c>
      <c r="U151" s="52">
        <v>69.2</v>
      </c>
      <c r="V151" s="52">
        <v>230</v>
      </c>
      <c r="W151" s="52">
        <v>307</v>
      </c>
      <c r="X151" s="52">
        <v>85</v>
      </c>
      <c r="Y151" s="52">
        <v>204</v>
      </c>
      <c r="Z151" s="52">
        <v>256</v>
      </c>
      <c r="AA151" s="52">
        <v>70.5</v>
      </c>
      <c r="AB151" s="52">
        <v>46</v>
      </c>
      <c r="AC151" s="52">
        <v>0.41</v>
      </c>
      <c r="AD151" s="52">
        <v>82</v>
      </c>
      <c r="AE151" s="52">
        <v>94</v>
      </c>
      <c r="AF151" s="52">
        <v>5.47</v>
      </c>
      <c r="AG151" s="52">
        <v>1.36</v>
      </c>
      <c r="AH151" s="52">
        <v>1.18</v>
      </c>
    </row>
    <row r="152" spans="1:19" s="52" customFormat="1" ht="15">
      <c r="A152" s="52">
        <v>65</v>
      </c>
      <c r="B152" s="56" t="s">
        <v>33</v>
      </c>
      <c r="C152" s="56">
        <v>3</v>
      </c>
      <c r="D152" s="56">
        <v>3</v>
      </c>
      <c r="E152" s="56">
        <v>2</v>
      </c>
      <c r="F152" s="56">
        <v>3</v>
      </c>
      <c r="G152" s="56">
        <v>2171</v>
      </c>
      <c r="H152" s="58">
        <v>41480</v>
      </c>
      <c r="I152" s="59">
        <v>4</v>
      </c>
      <c r="J152" s="61">
        <v>19.306594153636983</v>
      </c>
      <c r="K152" s="59">
        <v>1325.7194652164062</v>
      </c>
      <c r="S152" s="67"/>
    </row>
    <row r="153" spans="1:19" s="52" customFormat="1" ht="15">
      <c r="A153" s="52">
        <v>68</v>
      </c>
      <c r="B153" s="56" t="s">
        <v>34</v>
      </c>
      <c r="C153" s="56">
        <v>3</v>
      </c>
      <c r="D153" s="56">
        <v>3</v>
      </c>
      <c r="E153" s="56">
        <v>2</v>
      </c>
      <c r="F153" s="56">
        <v>4</v>
      </c>
      <c r="G153" s="56">
        <v>2172</v>
      </c>
      <c r="H153" s="58">
        <v>41480</v>
      </c>
      <c r="I153" s="59">
        <v>4</v>
      </c>
      <c r="J153" s="61">
        <v>19.957056638811515</v>
      </c>
      <c r="K153" s="59">
        <v>1410.2986691426804</v>
      </c>
      <c r="S153" s="67"/>
    </row>
    <row r="154" spans="1:34" s="52" customFormat="1" ht="15">
      <c r="A154" s="52">
        <v>3</v>
      </c>
      <c r="B154" s="56" t="s">
        <v>77</v>
      </c>
      <c r="C154" s="56">
        <v>1</v>
      </c>
      <c r="D154" s="56">
        <v>2</v>
      </c>
      <c r="E154" s="56">
        <v>7</v>
      </c>
      <c r="F154" s="56">
        <v>1</v>
      </c>
      <c r="G154" s="56">
        <v>2173</v>
      </c>
      <c r="H154" s="58">
        <v>41480</v>
      </c>
      <c r="I154" s="59">
        <v>6</v>
      </c>
      <c r="J154" s="61">
        <v>30.465457210921755</v>
      </c>
      <c r="K154" s="59">
        <v>1604.5140797752126</v>
      </c>
      <c r="L154" s="61">
        <v>31.482291211193708</v>
      </c>
      <c r="M154" s="62">
        <v>53.3596837944664</v>
      </c>
      <c r="N154" s="61">
        <v>32.960893854748605</v>
      </c>
      <c r="O154" s="62">
        <v>46.640316205533594</v>
      </c>
      <c r="R154" s="52">
        <v>0</v>
      </c>
      <c r="S154" s="67">
        <v>71</v>
      </c>
      <c r="T154" s="52">
        <v>69</v>
      </c>
      <c r="U154" s="52">
        <v>67.9</v>
      </c>
      <c r="V154" s="52">
        <v>133</v>
      </c>
      <c r="W154" s="52">
        <v>373</v>
      </c>
      <c r="X154" s="52">
        <v>168</v>
      </c>
      <c r="Y154" s="52">
        <v>238</v>
      </c>
      <c r="Z154" s="52">
        <v>313</v>
      </c>
      <c r="AA154" s="52">
        <v>69.2</v>
      </c>
      <c r="AB154" s="52">
        <v>58</v>
      </c>
      <c r="AC154" s="52">
        <v>0.45</v>
      </c>
      <c r="AD154" s="52">
        <v>80</v>
      </c>
      <c r="AE154" s="52">
        <v>8</v>
      </c>
      <c r="AF154" s="52">
        <v>5.26</v>
      </c>
      <c r="AG154" s="52">
        <v>1.41</v>
      </c>
      <c r="AH154" s="52">
        <v>1.3</v>
      </c>
    </row>
    <row r="155" spans="1:34" s="52" customFormat="1" ht="15">
      <c r="A155" s="52">
        <v>9</v>
      </c>
      <c r="B155" s="56" t="s">
        <v>78</v>
      </c>
      <c r="C155" s="56">
        <v>1</v>
      </c>
      <c r="D155" s="56">
        <v>2</v>
      </c>
      <c r="E155" s="56">
        <v>7</v>
      </c>
      <c r="F155" s="56">
        <v>2</v>
      </c>
      <c r="G155" s="56">
        <v>2174</v>
      </c>
      <c r="H155" s="58">
        <v>41480</v>
      </c>
      <c r="I155" s="59">
        <v>6</v>
      </c>
      <c r="J155" s="61">
        <v>30.12345679012346</v>
      </c>
      <c r="K155" s="59">
        <v>1686.9135802469139</v>
      </c>
      <c r="S155" s="67">
        <v>72</v>
      </c>
      <c r="T155" s="52">
        <v>71</v>
      </c>
      <c r="U155" s="52">
        <v>68.7</v>
      </c>
      <c r="V155" s="52">
        <v>122</v>
      </c>
      <c r="W155" s="52">
        <v>390</v>
      </c>
      <c r="X155" s="52">
        <v>172</v>
      </c>
      <c r="Y155" s="52">
        <v>245</v>
      </c>
      <c r="Z155" s="52">
        <v>300</v>
      </c>
      <c r="AA155" s="52">
        <v>70</v>
      </c>
      <c r="AB155" s="52">
        <v>60</v>
      </c>
      <c r="AC155" s="52">
        <v>0.46</v>
      </c>
      <c r="AD155" s="52">
        <v>81</v>
      </c>
      <c r="AE155" s="52">
        <v>-4</v>
      </c>
      <c r="AF155" s="52">
        <v>5.31</v>
      </c>
      <c r="AG155" s="52">
        <v>1.4</v>
      </c>
      <c r="AH155" s="52">
        <v>1.3</v>
      </c>
    </row>
    <row r="156" spans="1:19" s="52" customFormat="1" ht="15">
      <c r="A156" s="52">
        <v>19</v>
      </c>
      <c r="B156" s="56" t="s">
        <v>79</v>
      </c>
      <c r="C156" s="56">
        <v>1</v>
      </c>
      <c r="D156" s="56">
        <v>2</v>
      </c>
      <c r="E156" s="56">
        <v>7</v>
      </c>
      <c r="F156" s="56">
        <v>3</v>
      </c>
      <c r="G156" s="56">
        <v>2175</v>
      </c>
      <c r="H156" s="58">
        <v>41480</v>
      </c>
      <c r="I156" s="59">
        <v>6</v>
      </c>
      <c r="J156" s="61">
        <v>26.07767525134279</v>
      </c>
      <c r="K156" s="59">
        <v>1269.1135288986823</v>
      </c>
      <c r="L156" s="61">
        <v>31.80224007240638</v>
      </c>
      <c r="M156" s="62">
        <v>65.44819557625145</v>
      </c>
      <c r="N156" s="61">
        <v>29.235618597320727</v>
      </c>
      <c r="O156" s="62">
        <v>34.55180442374854</v>
      </c>
      <c r="R156" s="52">
        <v>0</v>
      </c>
      <c r="S156" s="67"/>
    </row>
    <row r="157" spans="1:19" s="52" customFormat="1" ht="15">
      <c r="A157" s="52">
        <v>23</v>
      </c>
      <c r="B157" s="56" t="s">
        <v>80</v>
      </c>
      <c r="C157" s="56">
        <v>1</v>
      </c>
      <c r="D157" s="56">
        <v>2</v>
      </c>
      <c r="E157" s="56">
        <v>7</v>
      </c>
      <c r="F157" s="56">
        <v>4</v>
      </c>
      <c r="G157" s="56">
        <v>2176</v>
      </c>
      <c r="H157" s="58">
        <v>41480</v>
      </c>
      <c r="I157" s="59">
        <v>6</v>
      </c>
      <c r="J157" s="61">
        <v>29.643236182545518</v>
      </c>
      <c r="K157" s="59">
        <v>1363.5888643970939</v>
      </c>
      <c r="S157" s="67"/>
    </row>
    <row r="158" spans="1:34" s="52" customFormat="1" ht="15">
      <c r="A158" s="52">
        <v>30</v>
      </c>
      <c r="B158" s="56" t="s">
        <v>81</v>
      </c>
      <c r="C158" s="56">
        <v>2</v>
      </c>
      <c r="D158" s="56">
        <v>2</v>
      </c>
      <c r="E158" s="56">
        <v>7</v>
      </c>
      <c r="F158" s="56">
        <v>1</v>
      </c>
      <c r="G158" s="56">
        <v>2177</v>
      </c>
      <c r="H158" s="58">
        <v>41480</v>
      </c>
      <c r="I158" s="59">
        <v>6</v>
      </c>
      <c r="J158" s="61">
        <v>24.66023375917369</v>
      </c>
      <c r="K158" s="59">
        <v>2712.625713509106</v>
      </c>
      <c r="L158" s="61">
        <v>31.093314763231223</v>
      </c>
      <c r="M158" s="62">
        <v>18.246832856559053</v>
      </c>
      <c r="N158" s="61">
        <v>29.697862932940417</v>
      </c>
      <c r="O158" s="62">
        <v>8.234572946465114</v>
      </c>
      <c r="P158" s="61">
        <v>23.63994743758213</v>
      </c>
      <c r="Q158" s="62">
        <v>73.51859419697583</v>
      </c>
      <c r="R158" s="61">
        <v>0</v>
      </c>
      <c r="S158" s="67">
        <v>73</v>
      </c>
      <c r="T158" s="52">
        <v>73</v>
      </c>
      <c r="U158" s="52">
        <v>66.7</v>
      </c>
      <c r="V158" s="52">
        <v>144</v>
      </c>
      <c r="W158" s="52">
        <v>392</v>
      </c>
      <c r="X158" s="52">
        <v>128</v>
      </c>
      <c r="Y158" s="52">
        <v>259</v>
      </c>
      <c r="Z158" s="52">
        <v>267</v>
      </c>
      <c r="AA158" s="52">
        <v>68.1</v>
      </c>
      <c r="AB158" s="52">
        <v>59</v>
      </c>
      <c r="AC158" s="52">
        <v>0.47</v>
      </c>
      <c r="AD158" s="52">
        <v>79</v>
      </c>
      <c r="AE158" s="52">
        <v>19</v>
      </c>
      <c r="AF158" s="52">
        <v>5.22</v>
      </c>
      <c r="AG158" s="52">
        <v>1.42</v>
      </c>
      <c r="AH158" s="52">
        <v>1.34</v>
      </c>
    </row>
    <row r="159" spans="1:34" s="52" customFormat="1" ht="15">
      <c r="A159" s="52">
        <v>42</v>
      </c>
      <c r="B159" s="56" t="s">
        <v>82</v>
      </c>
      <c r="C159" s="56">
        <v>2</v>
      </c>
      <c r="D159" s="56">
        <v>2</v>
      </c>
      <c r="E159" s="56">
        <v>7</v>
      </c>
      <c r="F159" s="56">
        <v>2</v>
      </c>
      <c r="G159" s="56">
        <v>2178</v>
      </c>
      <c r="H159" s="58">
        <v>41480</v>
      </c>
      <c r="I159" s="59">
        <v>6</v>
      </c>
      <c r="J159" s="61">
        <v>24.244440747518436</v>
      </c>
      <c r="K159" s="59">
        <v>2537.584798240263</v>
      </c>
      <c r="S159" s="67">
        <v>74</v>
      </c>
      <c r="T159" s="52">
        <v>70</v>
      </c>
      <c r="U159" s="52">
        <v>65.6</v>
      </c>
      <c r="V159" s="52">
        <v>150</v>
      </c>
      <c r="W159" s="52">
        <v>388</v>
      </c>
      <c r="X159" s="52">
        <v>119</v>
      </c>
      <c r="Y159" s="52">
        <v>261</v>
      </c>
      <c r="Z159" s="52">
        <v>290</v>
      </c>
      <c r="AA159" s="52">
        <v>67</v>
      </c>
      <c r="AB159" s="52">
        <v>60</v>
      </c>
      <c r="AC159" s="52">
        <v>0.47</v>
      </c>
      <c r="AD159" s="52">
        <v>78</v>
      </c>
      <c r="AE159" s="52">
        <v>26</v>
      </c>
      <c r="AF159" s="52">
        <v>5.12</v>
      </c>
      <c r="AG159" s="52">
        <v>1.45</v>
      </c>
      <c r="AH159" s="52">
        <v>1.36</v>
      </c>
    </row>
    <row r="160" spans="1:19" s="52" customFormat="1" ht="15">
      <c r="A160" s="52">
        <v>43</v>
      </c>
      <c r="B160" s="56" t="s">
        <v>83</v>
      </c>
      <c r="C160" s="56">
        <v>2</v>
      </c>
      <c r="D160" s="56">
        <v>2</v>
      </c>
      <c r="E160" s="56">
        <v>7</v>
      </c>
      <c r="F160" s="56">
        <v>3</v>
      </c>
      <c r="G160" s="56">
        <v>2179</v>
      </c>
      <c r="H160" s="58">
        <v>41480</v>
      </c>
      <c r="I160" s="59">
        <v>6</v>
      </c>
      <c r="J160" s="61">
        <v>23.666611396672746</v>
      </c>
      <c r="K160" s="59">
        <v>2508.660808047311</v>
      </c>
      <c r="L160" s="61">
        <v>31.312870776373487</v>
      </c>
      <c r="M160" s="62">
        <v>23.60949047063398</v>
      </c>
      <c r="N160" s="61">
        <v>28.19400630914818</v>
      </c>
      <c r="O160" s="62">
        <v>13.905095293660002</v>
      </c>
      <c r="P160" s="61">
        <v>23.45597897503289</v>
      </c>
      <c r="Q160" s="62">
        <v>62.485414235706024</v>
      </c>
      <c r="R160" s="61">
        <v>0</v>
      </c>
      <c r="S160" s="67"/>
    </row>
    <row r="161" spans="1:19" s="52" customFormat="1" ht="15">
      <c r="A161" s="52">
        <v>52</v>
      </c>
      <c r="B161" s="56" t="s">
        <v>84</v>
      </c>
      <c r="C161" s="56">
        <v>2</v>
      </c>
      <c r="D161" s="56">
        <v>2</v>
      </c>
      <c r="E161" s="56">
        <v>7</v>
      </c>
      <c r="F161" s="56">
        <v>4</v>
      </c>
      <c r="G161" s="56">
        <v>2180</v>
      </c>
      <c r="H161" s="58">
        <v>41480</v>
      </c>
      <c r="I161" s="59">
        <v>6</v>
      </c>
      <c r="J161" s="61">
        <v>24.292779426310585</v>
      </c>
      <c r="K161" s="59">
        <v>3044.6950214309263</v>
      </c>
      <c r="S161" s="67"/>
    </row>
    <row r="162" spans="1:34" s="52" customFormat="1" ht="15">
      <c r="A162" s="52">
        <v>7</v>
      </c>
      <c r="B162" s="56" t="s">
        <v>13</v>
      </c>
      <c r="C162" s="56">
        <v>1</v>
      </c>
      <c r="D162" s="56">
        <v>3</v>
      </c>
      <c r="E162" s="56">
        <v>1</v>
      </c>
      <c r="F162" s="56">
        <v>1</v>
      </c>
      <c r="G162" s="56">
        <v>2181</v>
      </c>
      <c r="H162" s="58">
        <v>41485</v>
      </c>
      <c r="I162" s="59">
        <v>5</v>
      </c>
      <c r="J162" s="61">
        <v>26.75198467013414</v>
      </c>
      <c r="K162" s="59">
        <v>1177.087325485902</v>
      </c>
      <c r="L162" s="61">
        <v>26.514373716632445</v>
      </c>
      <c r="M162" s="62">
        <v>35.43739279588336</v>
      </c>
      <c r="N162" s="61">
        <v>26.525722339675827</v>
      </c>
      <c r="O162" s="62">
        <v>64.56260720411665</v>
      </c>
      <c r="R162" s="52">
        <v>0</v>
      </c>
      <c r="S162" s="67">
        <v>75</v>
      </c>
      <c r="T162" s="52">
        <v>78.6</v>
      </c>
      <c r="U162" s="52">
        <v>66</v>
      </c>
      <c r="V162" s="52">
        <v>189.7</v>
      </c>
      <c r="W162" s="52">
        <v>363.6</v>
      </c>
      <c r="X162" s="52">
        <v>103.2</v>
      </c>
      <c r="Y162" s="52">
        <v>235.7</v>
      </c>
      <c r="Z162" s="52">
        <v>237</v>
      </c>
      <c r="AA162" s="52">
        <v>67.4</v>
      </c>
      <c r="AB162" s="52">
        <v>54</v>
      </c>
      <c r="AC162" s="52">
        <v>0.45</v>
      </c>
      <c r="AD162" s="52">
        <v>79</v>
      </c>
      <c r="AE162" s="52">
        <v>60</v>
      </c>
      <c r="AF162" s="52">
        <v>5.28</v>
      </c>
      <c r="AG162" s="52">
        <v>1.41</v>
      </c>
      <c r="AH162" s="52">
        <v>1.31</v>
      </c>
    </row>
    <row r="163" spans="1:34" s="52" customFormat="1" ht="15">
      <c r="A163" s="52">
        <v>11</v>
      </c>
      <c r="B163" s="56" t="s">
        <v>15</v>
      </c>
      <c r="C163" s="56">
        <v>1</v>
      </c>
      <c r="D163" s="56">
        <v>3</v>
      </c>
      <c r="E163" s="56">
        <v>1</v>
      </c>
      <c r="F163" s="56">
        <v>2</v>
      </c>
      <c r="G163" s="56">
        <v>2182</v>
      </c>
      <c r="H163" s="58">
        <v>41485</v>
      </c>
      <c r="I163" s="59">
        <v>5</v>
      </c>
      <c r="J163" s="61">
        <v>26.223750093416037</v>
      </c>
      <c r="K163" s="59">
        <v>1066.4325037989188</v>
      </c>
      <c r="S163" s="67">
        <v>76</v>
      </c>
      <c r="T163" s="52">
        <v>79.1</v>
      </c>
      <c r="U163" s="52">
        <v>65.3</v>
      </c>
      <c r="V163" s="52">
        <v>189</v>
      </c>
      <c r="W163" s="52">
        <v>373.4</v>
      </c>
      <c r="X163" s="52">
        <v>110.8</v>
      </c>
      <c r="Y163" s="52">
        <v>246.3</v>
      </c>
      <c r="Z163" s="52">
        <v>233</v>
      </c>
      <c r="AA163" s="52">
        <v>66.7</v>
      </c>
      <c r="AB163" s="52">
        <v>55</v>
      </c>
      <c r="AC163" s="52">
        <v>0.46</v>
      </c>
      <c r="AD163" s="52">
        <v>79</v>
      </c>
      <c r="AE163" s="52">
        <v>60</v>
      </c>
      <c r="AF163" s="52">
        <v>5.27</v>
      </c>
      <c r="AG163" s="52">
        <v>1.41</v>
      </c>
      <c r="AH163" s="52">
        <v>1.33</v>
      </c>
    </row>
    <row r="164" spans="1:19" s="52" customFormat="1" ht="15">
      <c r="A164" s="52">
        <v>21</v>
      </c>
      <c r="B164" s="56" t="s">
        <v>16</v>
      </c>
      <c r="C164" s="56">
        <v>1</v>
      </c>
      <c r="D164" s="56">
        <v>3</v>
      </c>
      <c r="E164" s="56">
        <v>1</v>
      </c>
      <c r="F164" s="56">
        <v>3</v>
      </c>
      <c r="G164" s="56">
        <v>2183</v>
      </c>
      <c r="H164" s="58">
        <v>41485</v>
      </c>
      <c r="I164" s="59">
        <v>5</v>
      </c>
      <c r="J164" s="61">
        <v>25.833470192149775</v>
      </c>
      <c r="K164" s="59">
        <v>654.4479115344609</v>
      </c>
      <c r="L164" s="61">
        <v>27.130139889783838</v>
      </c>
      <c r="M164" s="62">
        <v>47.53063497957668</v>
      </c>
      <c r="N164" s="61">
        <v>26.426033289695155</v>
      </c>
      <c r="O164" s="62">
        <v>52.46936502042332</v>
      </c>
      <c r="R164" s="52">
        <v>0</v>
      </c>
      <c r="S164" s="67"/>
    </row>
    <row r="165" spans="1:19" s="52" customFormat="1" ht="15">
      <c r="A165" s="52">
        <v>26</v>
      </c>
      <c r="B165" s="56" t="s">
        <v>17</v>
      </c>
      <c r="C165" s="56">
        <v>1</v>
      </c>
      <c r="D165" s="56">
        <v>3</v>
      </c>
      <c r="E165" s="56">
        <v>1</v>
      </c>
      <c r="F165" s="56">
        <v>4</v>
      </c>
      <c r="G165" s="56">
        <v>2184</v>
      </c>
      <c r="H165" s="58">
        <v>41485</v>
      </c>
      <c r="I165" s="59">
        <v>5</v>
      </c>
      <c r="J165" s="61">
        <v>26.45150693931182</v>
      </c>
      <c r="K165" s="59">
        <v>1005.1572636938491</v>
      </c>
      <c r="S165" s="67"/>
    </row>
    <row r="166" spans="1:34" s="52" customFormat="1" ht="15">
      <c r="A166" s="52">
        <v>34</v>
      </c>
      <c r="B166" s="56" t="s">
        <v>18</v>
      </c>
      <c r="C166" s="56">
        <v>2</v>
      </c>
      <c r="D166" s="56">
        <v>3</v>
      </c>
      <c r="E166" s="56">
        <v>1</v>
      </c>
      <c r="F166" s="56">
        <v>1</v>
      </c>
      <c r="G166" s="56">
        <v>2185</v>
      </c>
      <c r="H166" s="58">
        <v>41485</v>
      </c>
      <c r="I166" s="59">
        <v>5</v>
      </c>
      <c r="J166" s="61">
        <v>19.53073531647494</v>
      </c>
      <c r="K166" s="59">
        <v>1536.4178448960286</v>
      </c>
      <c r="L166" s="61">
        <v>24.794007490636705</v>
      </c>
      <c r="M166" s="62">
        <v>16.9050051072523</v>
      </c>
      <c r="N166" s="61">
        <v>25.83132530120482</v>
      </c>
      <c r="O166" s="62">
        <v>27.374872318692546</v>
      </c>
      <c r="P166" s="61">
        <v>22.188326215171852</v>
      </c>
      <c r="Q166" s="62">
        <v>55.72012257405516</v>
      </c>
      <c r="R166" s="51">
        <v>0</v>
      </c>
      <c r="S166" s="67">
        <v>77</v>
      </c>
      <c r="T166" s="52">
        <v>78.9</v>
      </c>
      <c r="U166" s="52">
        <v>65.6</v>
      </c>
      <c r="V166" s="52">
        <v>205.4</v>
      </c>
      <c r="W166" s="52">
        <v>360</v>
      </c>
      <c r="X166" s="52">
        <v>84.9</v>
      </c>
      <c r="Y166" s="52">
        <v>238.1</v>
      </c>
      <c r="Z166" s="52">
        <v>246</v>
      </c>
      <c r="AA166" s="52">
        <v>67</v>
      </c>
      <c r="AB166" s="52">
        <v>54</v>
      </c>
      <c r="AC166" s="52">
        <v>0.45</v>
      </c>
      <c r="AD166" s="52">
        <v>79</v>
      </c>
      <c r="AE166" s="52">
        <v>76</v>
      </c>
      <c r="AF166" s="52">
        <v>5.24</v>
      </c>
      <c r="AG166" s="52">
        <v>1.42</v>
      </c>
      <c r="AH166" s="52">
        <v>1.3</v>
      </c>
    </row>
    <row r="167" spans="1:34" s="52" customFormat="1" ht="15">
      <c r="A167" s="52">
        <v>38</v>
      </c>
      <c r="B167" s="56" t="s">
        <v>19</v>
      </c>
      <c r="C167" s="56">
        <v>2</v>
      </c>
      <c r="D167" s="56">
        <v>3</v>
      </c>
      <c r="E167" s="56">
        <v>1</v>
      </c>
      <c r="F167" s="56">
        <v>2</v>
      </c>
      <c r="G167" s="56">
        <v>2186</v>
      </c>
      <c r="H167" s="58">
        <v>41485</v>
      </c>
      <c r="I167" s="59">
        <v>5</v>
      </c>
      <c r="J167" s="61">
        <v>20.656202310878573</v>
      </c>
      <c r="K167" s="59">
        <v>1501.017367923843</v>
      </c>
      <c r="S167" s="67">
        <v>78</v>
      </c>
      <c r="T167" s="52">
        <v>76.3</v>
      </c>
      <c r="U167" s="52">
        <v>64.8</v>
      </c>
      <c r="V167" s="52">
        <v>201.7</v>
      </c>
      <c r="W167" s="52">
        <v>359.4</v>
      </c>
      <c r="X167" s="52">
        <v>88.4</v>
      </c>
      <c r="Y167" s="52">
        <v>214.9</v>
      </c>
      <c r="Z167" s="52">
        <v>254</v>
      </c>
      <c r="AA167" s="52">
        <v>66.2</v>
      </c>
      <c r="AB167" s="52">
        <v>54</v>
      </c>
      <c r="AC167" s="52">
        <v>0.46</v>
      </c>
      <c r="AD167" s="52">
        <v>78</v>
      </c>
      <c r="AE167" s="52">
        <v>73</v>
      </c>
      <c r="AF167" s="52">
        <v>5.18</v>
      </c>
      <c r="AG167" s="52">
        <v>1.43</v>
      </c>
      <c r="AH167" s="52">
        <v>1.32</v>
      </c>
    </row>
    <row r="168" spans="1:19" s="52" customFormat="1" ht="15">
      <c r="A168" s="52">
        <v>47</v>
      </c>
      <c r="B168" s="56" t="s">
        <v>20</v>
      </c>
      <c r="C168" s="56">
        <v>2</v>
      </c>
      <c r="D168" s="56">
        <v>3</v>
      </c>
      <c r="E168" s="56">
        <v>1</v>
      </c>
      <c r="F168" s="56">
        <v>3</v>
      </c>
      <c r="G168" s="56">
        <v>2187</v>
      </c>
      <c r="H168" s="58">
        <v>41485</v>
      </c>
      <c r="I168" s="59">
        <v>5</v>
      </c>
      <c r="J168" s="61">
        <v>20.162686958803462</v>
      </c>
      <c r="K168" s="59">
        <v>1760.8746610688358</v>
      </c>
      <c r="L168" s="61">
        <v>24.15282392026572</v>
      </c>
      <c r="M168" s="62">
        <v>17.17863894139883</v>
      </c>
      <c r="N168" s="61">
        <v>24.471598414795242</v>
      </c>
      <c r="O168" s="62">
        <v>35.01890359168244</v>
      </c>
      <c r="P168" s="61">
        <v>20.77428630108852</v>
      </c>
      <c r="Q168" s="62">
        <v>47.80245746691874</v>
      </c>
      <c r="R168" s="51">
        <v>0</v>
      </c>
      <c r="S168" s="67"/>
    </row>
    <row r="169" spans="1:19" s="52" customFormat="1" ht="15">
      <c r="A169" s="52">
        <v>54</v>
      </c>
      <c r="B169" s="56" t="s">
        <v>21</v>
      </c>
      <c r="C169" s="56">
        <v>2</v>
      </c>
      <c r="D169" s="56">
        <v>3</v>
      </c>
      <c r="E169" s="56">
        <v>1</v>
      </c>
      <c r="F169" s="56">
        <v>4</v>
      </c>
      <c r="G169" s="56">
        <v>2188</v>
      </c>
      <c r="H169" s="58">
        <v>41485</v>
      </c>
      <c r="I169" s="59">
        <v>5</v>
      </c>
      <c r="J169" s="61">
        <v>22.092194368539857</v>
      </c>
      <c r="K169" s="59">
        <v>1546.45360579779</v>
      </c>
      <c r="S169" s="67"/>
    </row>
    <row r="170" spans="1:34" s="52" customFormat="1" ht="15">
      <c r="A170" s="52">
        <v>5</v>
      </c>
      <c r="B170" s="56" t="s">
        <v>35</v>
      </c>
      <c r="C170" s="56">
        <v>1</v>
      </c>
      <c r="D170" s="56">
        <v>3</v>
      </c>
      <c r="E170" s="56">
        <v>3</v>
      </c>
      <c r="F170" s="56">
        <v>1</v>
      </c>
      <c r="G170" s="56">
        <v>2189</v>
      </c>
      <c r="H170" s="58">
        <v>41492</v>
      </c>
      <c r="I170" s="59">
        <v>5</v>
      </c>
      <c r="J170" s="61">
        <v>30.08403361344538</v>
      </c>
      <c r="K170" s="59">
        <v>722.0168067226892</v>
      </c>
      <c r="L170" s="61">
        <v>30.78611332801277</v>
      </c>
      <c r="M170" s="62">
        <v>32.226399331662485</v>
      </c>
      <c r="N170" s="61">
        <v>32.81423804226919</v>
      </c>
      <c r="O170" s="62">
        <v>67.77360066833752</v>
      </c>
      <c r="R170" s="52">
        <v>0</v>
      </c>
      <c r="S170" s="67">
        <v>79</v>
      </c>
      <c r="T170" s="52">
        <v>79.6</v>
      </c>
      <c r="U170" s="52">
        <v>64.2</v>
      </c>
      <c r="V170" s="52">
        <v>202.8</v>
      </c>
      <c r="W170" s="52">
        <v>350.8</v>
      </c>
      <c r="X170" s="52">
        <v>107.5</v>
      </c>
      <c r="Y170" s="52">
        <v>229.3</v>
      </c>
      <c r="Z170" s="52">
        <v>218</v>
      </c>
      <c r="AA170" s="52">
        <v>65.7</v>
      </c>
      <c r="AB170" s="52">
        <v>51</v>
      </c>
      <c r="AC170" s="52">
        <v>0.45</v>
      </c>
      <c r="AD170" s="52">
        <v>79</v>
      </c>
      <c r="AE170" s="52">
        <v>74</v>
      </c>
      <c r="AF170" s="52">
        <v>5.22</v>
      </c>
      <c r="AG170" s="52">
        <v>1.42</v>
      </c>
      <c r="AH170" s="52">
        <v>1.34</v>
      </c>
    </row>
    <row r="171" spans="1:34" s="52" customFormat="1" ht="15">
      <c r="A171" s="52">
        <v>12</v>
      </c>
      <c r="B171" s="56" t="s">
        <v>36</v>
      </c>
      <c r="C171" s="56">
        <v>1</v>
      </c>
      <c r="D171" s="56">
        <v>3</v>
      </c>
      <c r="E171" s="56">
        <v>3</v>
      </c>
      <c r="F171" s="56">
        <v>2</v>
      </c>
      <c r="G171" s="56">
        <v>2190</v>
      </c>
      <c r="H171" s="58">
        <v>41492</v>
      </c>
      <c r="I171" s="59">
        <v>5</v>
      </c>
      <c r="J171" s="61">
        <v>29.35490234760308</v>
      </c>
      <c r="K171" s="59">
        <v>782.7973959360821</v>
      </c>
      <c r="S171" s="67">
        <v>80</v>
      </c>
      <c r="T171" s="52">
        <v>82.9</v>
      </c>
      <c r="U171" s="52">
        <v>65</v>
      </c>
      <c r="V171" s="52">
        <v>207.6</v>
      </c>
      <c r="W171" s="52">
        <v>368.3</v>
      </c>
      <c r="X171" s="52">
        <v>98.3</v>
      </c>
      <c r="Y171" s="52">
        <v>236</v>
      </c>
      <c r="Z171" s="52">
        <v>188</v>
      </c>
      <c r="AA171" s="52">
        <v>66.4</v>
      </c>
      <c r="AB171" s="52">
        <v>53</v>
      </c>
      <c r="AC171" s="52">
        <v>0.46</v>
      </c>
      <c r="AD171" s="52">
        <v>80</v>
      </c>
      <c r="AE171" s="52">
        <v>76</v>
      </c>
      <c r="AF171" s="52">
        <v>5.33</v>
      </c>
      <c r="AG171" s="52">
        <v>1.39</v>
      </c>
      <c r="AH171" s="52">
        <v>1.32</v>
      </c>
    </row>
    <row r="172" spans="1:19" s="52" customFormat="1" ht="15">
      <c r="A172" s="52">
        <v>20</v>
      </c>
      <c r="B172" s="56" t="s">
        <v>37</v>
      </c>
      <c r="C172" s="56">
        <v>1</v>
      </c>
      <c r="D172" s="56">
        <v>3</v>
      </c>
      <c r="E172" s="56">
        <v>3</v>
      </c>
      <c r="F172" s="56">
        <v>3</v>
      </c>
      <c r="G172" s="56">
        <v>2191</v>
      </c>
      <c r="H172" s="58">
        <v>41492</v>
      </c>
      <c r="I172" s="59">
        <v>5</v>
      </c>
      <c r="J172" s="61">
        <v>28.482555695670452</v>
      </c>
      <c r="K172" s="59">
        <v>588.6394843771893</v>
      </c>
      <c r="L172" s="61">
        <v>29.058533813222205</v>
      </c>
      <c r="M172" s="62">
        <v>34.627539503386004</v>
      </c>
      <c r="N172" s="61">
        <v>30.289718648676917</v>
      </c>
      <c r="O172" s="62">
        <v>65.372460496614</v>
      </c>
      <c r="R172" s="52">
        <v>0</v>
      </c>
      <c r="S172" s="67"/>
    </row>
    <row r="173" spans="1:19" s="52" customFormat="1" ht="15">
      <c r="A173" s="52">
        <v>27</v>
      </c>
      <c r="B173" s="56" t="s">
        <v>38</v>
      </c>
      <c r="C173" s="56">
        <v>1</v>
      </c>
      <c r="D173" s="56">
        <v>3</v>
      </c>
      <c r="E173" s="56">
        <v>3</v>
      </c>
      <c r="F173" s="56">
        <v>4</v>
      </c>
      <c r="G173" s="56">
        <v>2192</v>
      </c>
      <c r="H173" s="58">
        <v>41492</v>
      </c>
      <c r="I173" s="59">
        <v>5</v>
      </c>
      <c r="J173" s="61">
        <v>24.705681624296197</v>
      </c>
      <c r="K173" s="59">
        <v>741.170448728886</v>
      </c>
      <c r="S173" s="67"/>
    </row>
    <row r="174" spans="1:34" s="52" customFormat="1" ht="15">
      <c r="A174" s="52">
        <v>33</v>
      </c>
      <c r="B174" s="56" t="s">
        <v>39</v>
      </c>
      <c r="C174" s="56">
        <v>2</v>
      </c>
      <c r="D174" s="56">
        <v>3</v>
      </c>
      <c r="E174" s="56">
        <v>3</v>
      </c>
      <c r="F174" s="56">
        <v>1</v>
      </c>
      <c r="G174" s="56">
        <v>2193</v>
      </c>
      <c r="H174" s="58">
        <v>41492</v>
      </c>
      <c r="I174" s="59">
        <v>5</v>
      </c>
      <c r="J174" s="61">
        <v>24.098409248098015</v>
      </c>
      <c r="K174" s="59">
        <v>1494.101373382077</v>
      </c>
      <c r="L174" s="61">
        <v>29.30476960388036</v>
      </c>
      <c r="M174" s="62">
        <v>18.433765573353675</v>
      </c>
      <c r="N174" s="61">
        <v>31.47502903600465</v>
      </c>
      <c r="O174" s="62">
        <v>34.45207220950928</v>
      </c>
      <c r="P174" s="61">
        <v>25.565673289183223</v>
      </c>
      <c r="Q174" s="62">
        <v>47.11416221713705</v>
      </c>
      <c r="R174" s="61">
        <v>0</v>
      </c>
      <c r="S174" s="67">
        <v>81</v>
      </c>
      <c r="T174" s="52">
        <v>75.8</v>
      </c>
      <c r="U174" s="52">
        <v>63.5</v>
      </c>
      <c r="V174" s="52">
        <v>195</v>
      </c>
      <c r="W174" s="52">
        <v>357.6</v>
      </c>
      <c r="X174" s="52">
        <v>94.1</v>
      </c>
      <c r="Y174" s="52">
        <v>245.5</v>
      </c>
      <c r="Z174" s="52">
        <v>262</v>
      </c>
      <c r="AA174" s="52">
        <v>65</v>
      </c>
      <c r="AB174" s="52">
        <v>54</v>
      </c>
      <c r="AC174" s="52">
        <v>0.46</v>
      </c>
      <c r="AD174" s="52">
        <v>77</v>
      </c>
      <c r="AE174" s="52">
        <v>69</v>
      </c>
      <c r="AF174" s="52">
        <v>5.07</v>
      </c>
      <c r="AG174" s="52">
        <v>1.47</v>
      </c>
      <c r="AH174" s="52">
        <v>1.37</v>
      </c>
    </row>
    <row r="175" spans="1:34" s="52" customFormat="1" ht="15">
      <c r="A175" s="52">
        <v>36</v>
      </c>
      <c r="B175" s="56" t="s">
        <v>40</v>
      </c>
      <c r="C175" s="56">
        <v>2</v>
      </c>
      <c r="D175" s="56">
        <v>3</v>
      </c>
      <c r="E175" s="56">
        <v>3</v>
      </c>
      <c r="F175" s="56">
        <v>2</v>
      </c>
      <c r="G175" s="56">
        <v>2194</v>
      </c>
      <c r="H175" s="58">
        <v>41492</v>
      </c>
      <c r="I175" s="59">
        <v>5</v>
      </c>
      <c r="J175" s="61">
        <v>23.784603716344332</v>
      </c>
      <c r="K175" s="59">
        <v>1791.7734799646064</v>
      </c>
      <c r="S175" s="67">
        <v>82</v>
      </c>
      <c r="T175" s="52">
        <v>71.2</v>
      </c>
      <c r="U175" s="52">
        <v>64.3</v>
      </c>
      <c r="V175" s="52">
        <v>185.5</v>
      </c>
      <c r="W175" s="52">
        <v>358.6</v>
      </c>
      <c r="X175" s="52">
        <v>106.6</v>
      </c>
      <c r="Y175" s="52">
        <v>247.7</v>
      </c>
      <c r="Z175" s="52">
        <v>256</v>
      </c>
      <c r="AA175" s="52">
        <v>65.8</v>
      </c>
      <c r="AB175" s="52">
        <v>54</v>
      </c>
      <c r="AC175" s="52">
        <v>0.46</v>
      </c>
      <c r="AD175" s="52">
        <v>78</v>
      </c>
      <c r="AE175" s="52">
        <v>59</v>
      </c>
      <c r="AF175" s="52">
        <v>5.14</v>
      </c>
      <c r="AG175" s="52">
        <v>1.45</v>
      </c>
      <c r="AH175" s="52">
        <v>1.35</v>
      </c>
    </row>
    <row r="176" spans="1:19" s="52" customFormat="1" ht="15">
      <c r="A176" s="52">
        <v>48</v>
      </c>
      <c r="B176" s="56" t="s">
        <v>41</v>
      </c>
      <c r="C176" s="56">
        <v>2</v>
      </c>
      <c r="D176" s="56">
        <v>3</v>
      </c>
      <c r="E176" s="56">
        <v>3</v>
      </c>
      <c r="F176" s="56">
        <v>3</v>
      </c>
      <c r="G176" s="56">
        <v>2195</v>
      </c>
      <c r="H176" s="58">
        <v>41492</v>
      </c>
      <c r="I176" s="59">
        <v>5</v>
      </c>
      <c r="J176" s="61">
        <v>24.76869302994997</v>
      </c>
      <c r="K176" s="59">
        <v>1849.3957462362641</v>
      </c>
      <c r="L176" s="61">
        <v>27.911453320500534</v>
      </c>
      <c r="M176" s="62">
        <v>10.828976848394353</v>
      </c>
      <c r="N176" s="61">
        <v>30.506742950551597</v>
      </c>
      <c r="O176" s="62">
        <v>27.875280059746007</v>
      </c>
      <c r="P176" s="61">
        <v>23.544176706827308</v>
      </c>
      <c r="Q176" s="62">
        <v>61.29574309185964</v>
      </c>
      <c r="R176" s="61">
        <v>0</v>
      </c>
      <c r="S176" s="67"/>
    </row>
    <row r="177" spans="1:19" s="52" customFormat="1" ht="15">
      <c r="A177" s="52">
        <v>51</v>
      </c>
      <c r="B177" s="56" t="s">
        <v>42</v>
      </c>
      <c r="C177" s="56">
        <v>2</v>
      </c>
      <c r="D177" s="56">
        <v>3</v>
      </c>
      <c r="E177" s="56">
        <v>3</v>
      </c>
      <c r="F177" s="56">
        <v>4</v>
      </c>
      <c r="G177" s="56">
        <v>2196</v>
      </c>
      <c r="H177" s="58">
        <v>41492</v>
      </c>
      <c r="I177" s="59">
        <v>5</v>
      </c>
      <c r="J177" s="61">
        <v>22.89992444536026</v>
      </c>
      <c r="K177" s="59">
        <v>1938.8602697071688</v>
      </c>
      <c r="S177" s="67"/>
    </row>
    <row r="178" spans="1:34" s="52" customFormat="1" ht="15">
      <c r="A178" s="63">
        <v>6</v>
      </c>
      <c r="B178" s="64" t="s">
        <v>43</v>
      </c>
      <c r="C178" s="64">
        <v>1</v>
      </c>
      <c r="D178" s="56">
        <v>3</v>
      </c>
      <c r="E178" s="56">
        <v>4</v>
      </c>
      <c r="F178" s="56">
        <v>1</v>
      </c>
      <c r="G178" s="64">
        <v>2197</v>
      </c>
      <c r="H178" s="58">
        <v>41500</v>
      </c>
      <c r="I178" s="59">
        <v>5</v>
      </c>
      <c r="J178" s="61">
        <v>23.26863854472535</v>
      </c>
      <c r="K178" s="59">
        <v>698.0591563417604</v>
      </c>
      <c r="L178" s="61">
        <v>23.657843577089874</v>
      </c>
      <c r="M178" s="62">
        <v>53.03385853167952</v>
      </c>
      <c r="N178" s="61">
        <v>22.743506493506494</v>
      </c>
      <c r="O178" s="62">
        <v>46.96614146832049</v>
      </c>
      <c r="R178" s="52">
        <v>0</v>
      </c>
      <c r="S178" s="67">
        <v>83</v>
      </c>
      <c r="T178" s="52">
        <v>83.9</v>
      </c>
      <c r="U178" s="52">
        <v>69.4</v>
      </c>
      <c r="V178" s="52">
        <v>230.3</v>
      </c>
      <c r="W178" s="52">
        <v>385.7</v>
      </c>
      <c r="X178" s="52">
        <v>88.6</v>
      </c>
      <c r="Y178" s="52">
        <v>226.2</v>
      </c>
      <c r="Z178" s="52">
        <v>123</v>
      </c>
      <c r="AA178" s="52">
        <v>70.7</v>
      </c>
      <c r="AB178" s="52">
        <v>53</v>
      </c>
      <c r="AC178" s="52">
        <v>0.45</v>
      </c>
      <c r="AD178" s="52">
        <v>85</v>
      </c>
      <c r="AE178" s="52">
        <v>88</v>
      </c>
      <c r="AF178" s="52">
        <v>5.83</v>
      </c>
      <c r="AG178" s="52">
        <v>1.27</v>
      </c>
      <c r="AH178" s="52">
        <v>1.19</v>
      </c>
    </row>
    <row r="179" spans="1:34" s="52" customFormat="1" ht="15">
      <c r="A179" s="63">
        <v>14</v>
      </c>
      <c r="B179" s="64" t="s">
        <v>45</v>
      </c>
      <c r="C179" s="64">
        <v>1</v>
      </c>
      <c r="D179" s="56">
        <v>3</v>
      </c>
      <c r="E179" s="56">
        <v>4</v>
      </c>
      <c r="F179" s="56">
        <v>2</v>
      </c>
      <c r="G179" s="64">
        <v>2198</v>
      </c>
      <c r="H179" s="58">
        <v>41500</v>
      </c>
      <c r="I179" s="59">
        <v>5</v>
      </c>
      <c r="J179" s="61">
        <v>23.05661256503844</v>
      </c>
      <c r="K179" s="59">
        <v>814.6669772980248</v>
      </c>
      <c r="S179" s="67">
        <v>84</v>
      </c>
      <c r="T179" s="52">
        <v>84.3</v>
      </c>
      <c r="U179" s="52">
        <v>69.6</v>
      </c>
      <c r="V179" s="52">
        <v>233</v>
      </c>
      <c r="W179" s="52">
        <v>391.3</v>
      </c>
      <c r="X179" s="52">
        <v>94.3</v>
      </c>
      <c r="Y179" s="52">
        <v>231.1</v>
      </c>
      <c r="Z179" s="52">
        <v>115</v>
      </c>
      <c r="AA179" s="52">
        <v>70.8</v>
      </c>
      <c r="AB179" s="52">
        <v>53</v>
      </c>
      <c r="AC179" s="52">
        <v>0.46</v>
      </c>
      <c r="AD179" s="52">
        <v>86</v>
      </c>
      <c r="AE179" s="52">
        <v>89</v>
      </c>
      <c r="AF179" s="52">
        <v>5.89</v>
      </c>
      <c r="AG179" s="52">
        <v>1.26</v>
      </c>
      <c r="AH179" s="52">
        <v>1.19</v>
      </c>
    </row>
    <row r="180" spans="1:19" s="52" customFormat="1" ht="15">
      <c r="A180" s="63">
        <v>18</v>
      </c>
      <c r="B180" s="64" t="s">
        <v>46</v>
      </c>
      <c r="C180" s="64">
        <v>1</v>
      </c>
      <c r="D180" s="56">
        <v>3</v>
      </c>
      <c r="E180" s="56">
        <v>4</v>
      </c>
      <c r="F180" s="56">
        <v>3</v>
      </c>
      <c r="G180" s="64">
        <v>2199</v>
      </c>
      <c r="H180" s="58">
        <v>41500</v>
      </c>
      <c r="I180" s="59">
        <v>5</v>
      </c>
      <c r="J180" s="61">
        <v>22.44913989474511</v>
      </c>
      <c r="K180" s="59">
        <v>688.4402901055166</v>
      </c>
      <c r="L180" s="61">
        <v>23.102625298329354</v>
      </c>
      <c r="M180" s="62">
        <v>48.4161387129043</v>
      </c>
      <c r="N180" s="61">
        <v>22.57405515832482</v>
      </c>
      <c r="O180" s="62">
        <v>51.583861287095694</v>
      </c>
      <c r="R180" s="52">
        <v>0</v>
      </c>
      <c r="S180" s="67"/>
    </row>
    <row r="181" spans="1:19" s="52" customFormat="1" ht="15">
      <c r="A181" s="63">
        <v>28</v>
      </c>
      <c r="B181" s="64" t="s">
        <v>47</v>
      </c>
      <c r="C181" s="64">
        <v>1</v>
      </c>
      <c r="D181" s="56">
        <v>3</v>
      </c>
      <c r="E181" s="56">
        <v>4</v>
      </c>
      <c r="F181" s="56">
        <v>4</v>
      </c>
      <c r="G181" s="64">
        <v>2200</v>
      </c>
      <c r="H181" s="58">
        <v>41500</v>
      </c>
      <c r="I181" s="59">
        <v>5</v>
      </c>
      <c r="J181" s="61">
        <v>22.19692265231491</v>
      </c>
      <c r="K181" s="59">
        <v>695.5035764392004</v>
      </c>
      <c r="S181" s="67"/>
    </row>
    <row r="182" spans="1:34" s="52" customFormat="1" ht="15">
      <c r="A182" s="63">
        <v>31</v>
      </c>
      <c r="B182" s="64" t="s">
        <v>48</v>
      </c>
      <c r="C182" s="64">
        <v>2</v>
      </c>
      <c r="D182" s="56">
        <v>3</v>
      </c>
      <c r="E182" s="56">
        <v>4</v>
      </c>
      <c r="F182" s="56">
        <v>1</v>
      </c>
      <c r="G182" s="64">
        <v>2201</v>
      </c>
      <c r="H182" s="58">
        <v>41500</v>
      </c>
      <c r="I182" s="59">
        <v>5</v>
      </c>
      <c r="J182" s="61">
        <v>20.058395769061256</v>
      </c>
      <c r="K182" s="59">
        <v>1377.3431761422064</v>
      </c>
      <c r="L182" s="61">
        <v>23.191593352883697</v>
      </c>
      <c r="M182" s="62">
        <v>19.402985074626876</v>
      </c>
      <c r="N182" s="61">
        <v>20.602371034924722</v>
      </c>
      <c r="O182" s="62">
        <v>13.146595788182385</v>
      </c>
      <c r="P182" s="61">
        <v>20.21198382551158</v>
      </c>
      <c r="Q182" s="62">
        <v>67.45041913719074</v>
      </c>
      <c r="R182" s="51">
        <v>0</v>
      </c>
      <c r="S182" s="67">
        <v>85</v>
      </c>
      <c r="T182" s="52">
        <v>80.6</v>
      </c>
      <c r="U182" s="52">
        <v>66.1</v>
      </c>
      <c r="V182" s="52">
        <v>212.6</v>
      </c>
      <c r="W182" s="52">
        <v>356</v>
      </c>
      <c r="X182" s="52">
        <v>96.5</v>
      </c>
      <c r="Y182" s="52">
        <v>243.5</v>
      </c>
      <c r="Z182" s="52">
        <v>229</v>
      </c>
      <c r="AA182" s="52">
        <v>67.5</v>
      </c>
      <c r="AB182" s="52">
        <v>53</v>
      </c>
      <c r="AC182" s="52">
        <v>0.45</v>
      </c>
      <c r="AD182" s="52">
        <v>80</v>
      </c>
      <c r="AE182" s="52">
        <v>80</v>
      </c>
      <c r="AF182" s="52">
        <v>5.36</v>
      </c>
      <c r="AG182" s="52">
        <v>1.39</v>
      </c>
      <c r="AH182" s="52">
        <v>1.29</v>
      </c>
    </row>
    <row r="183" spans="1:34" s="52" customFormat="1" ht="15">
      <c r="A183" s="63">
        <v>39</v>
      </c>
      <c r="B183" s="64" t="s">
        <v>49</v>
      </c>
      <c r="C183" s="64">
        <v>2</v>
      </c>
      <c r="D183" s="56">
        <v>3</v>
      </c>
      <c r="E183" s="56">
        <v>4</v>
      </c>
      <c r="F183" s="56">
        <v>2</v>
      </c>
      <c r="G183" s="64">
        <v>2202</v>
      </c>
      <c r="H183" s="58">
        <v>41500</v>
      </c>
      <c r="I183" s="59">
        <v>5</v>
      </c>
      <c r="J183" s="61">
        <v>21.04267825198058</v>
      </c>
      <c r="K183" s="59">
        <v>1360.759860294744</v>
      </c>
      <c r="S183" s="67">
        <v>86</v>
      </c>
      <c r="T183" s="52">
        <v>76.3</v>
      </c>
      <c r="U183" s="52">
        <v>66.7</v>
      </c>
      <c r="V183" s="52">
        <v>198.2</v>
      </c>
      <c r="W183" s="52">
        <v>368.7</v>
      </c>
      <c r="X183" s="52">
        <v>103.3</v>
      </c>
      <c r="Y183" s="52">
        <v>251.2</v>
      </c>
      <c r="Z183" s="52">
        <v>203</v>
      </c>
      <c r="AA183" s="52">
        <v>68.1</v>
      </c>
      <c r="AB183" s="52">
        <v>54</v>
      </c>
      <c r="AC183" s="52">
        <v>0.45</v>
      </c>
      <c r="AD183" s="52">
        <v>81</v>
      </c>
      <c r="AE183" s="52">
        <v>65</v>
      </c>
      <c r="AF183" s="52">
        <v>5.42</v>
      </c>
      <c r="AG183" s="52">
        <v>1.37</v>
      </c>
      <c r="AH183" s="52">
        <v>1.28</v>
      </c>
    </row>
    <row r="184" spans="1:19" s="52" customFormat="1" ht="15">
      <c r="A184" s="63">
        <v>46</v>
      </c>
      <c r="B184" s="64" t="s">
        <v>50</v>
      </c>
      <c r="C184" s="64">
        <v>2</v>
      </c>
      <c r="D184" s="56">
        <v>3</v>
      </c>
      <c r="E184" s="56">
        <v>4</v>
      </c>
      <c r="F184" s="56">
        <v>3</v>
      </c>
      <c r="G184" s="64">
        <v>2203</v>
      </c>
      <c r="H184" s="58">
        <v>41500</v>
      </c>
      <c r="I184" s="59">
        <v>5</v>
      </c>
      <c r="J184" s="61">
        <v>19.621064627950044</v>
      </c>
      <c r="K184" s="59">
        <v>1399.6359434604362</v>
      </c>
      <c r="L184" s="61">
        <v>23.45859175483382</v>
      </c>
      <c r="M184" s="62">
        <v>11.573074154067593</v>
      </c>
      <c r="N184" s="61">
        <v>22.468659594985567</v>
      </c>
      <c r="O184" s="62">
        <v>12.580993520518383</v>
      </c>
      <c r="P184" s="61">
        <v>19.647519582245433</v>
      </c>
      <c r="Q184" s="62">
        <v>75.84593232541403</v>
      </c>
      <c r="R184" s="51">
        <v>0</v>
      </c>
      <c r="S184" s="67"/>
    </row>
    <row r="185" spans="1:19" s="52" customFormat="1" ht="15">
      <c r="A185" s="63">
        <v>56</v>
      </c>
      <c r="B185" s="64" t="s">
        <v>51</v>
      </c>
      <c r="C185" s="64">
        <v>2</v>
      </c>
      <c r="D185" s="56">
        <v>3</v>
      </c>
      <c r="E185" s="56">
        <v>4</v>
      </c>
      <c r="F185" s="56">
        <v>4</v>
      </c>
      <c r="G185" s="64">
        <v>2204</v>
      </c>
      <c r="H185" s="58">
        <v>41500</v>
      </c>
      <c r="I185" s="59">
        <v>5</v>
      </c>
      <c r="J185" s="61">
        <v>19.709382545705417</v>
      </c>
      <c r="K185" s="59">
        <v>1458.4943083822009</v>
      </c>
      <c r="S185" s="67"/>
    </row>
    <row r="186" spans="1:34" s="52" customFormat="1" ht="15">
      <c r="A186" s="63">
        <v>58</v>
      </c>
      <c r="B186" s="64" t="s">
        <v>52</v>
      </c>
      <c r="C186" s="64">
        <v>3</v>
      </c>
      <c r="D186" s="56">
        <v>3</v>
      </c>
      <c r="E186" s="56">
        <v>4</v>
      </c>
      <c r="F186" s="56">
        <v>1</v>
      </c>
      <c r="G186" s="64">
        <v>2205</v>
      </c>
      <c r="H186" s="58">
        <v>41500</v>
      </c>
      <c r="I186" s="59">
        <v>5</v>
      </c>
      <c r="J186" s="61">
        <v>19.246674863082596</v>
      </c>
      <c r="K186" s="59">
        <v>1616.720688498938</v>
      </c>
      <c r="S186" s="67">
        <v>87</v>
      </c>
      <c r="T186" s="52">
        <v>82.2</v>
      </c>
      <c r="U186" s="52">
        <v>65.7</v>
      </c>
      <c r="V186" s="52">
        <v>201</v>
      </c>
      <c r="W186" s="52">
        <v>341.5</v>
      </c>
      <c r="X186" s="52">
        <v>97.6</v>
      </c>
      <c r="Y186" s="52">
        <v>241.5</v>
      </c>
      <c r="Z186" s="52">
        <v>230</v>
      </c>
      <c r="AA186" s="52">
        <v>67.1</v>
      </c>
      <c r="AB186" s="52">
        <v>51</v>
      </c>
      <c r="AC186" s="52">
        <v>0.44</v>
      </c>
      <c r="AD186" s="52">
        <v>79</v>
      </c>
      <c r="AE186" s="52">
        <v>72</v>
      </c>
      <c r="AF186" s="52">
        <v>5.24</v>
      </c>
      <c r="AG186" s="52">
        <v>1.42</v>
      </c>
      <c r="AH186" s="52">
        <v>1.31</v>
      </c>
    </row>
    <row r="187" spans="1:34" s="52" customFormat="1" ht="15">
      <c r="A187" s="63">
        <v>62</v>
      </c>
      <c r="B187" s="64" t="s">
        <v>53</v>
      </c>
      <c r="C187" s="64">
        <v>3</v>
      </c>
      <c r="D187" s="56">
        <v>3</v>
      </c>
      <c r="E187" s="56">
        <v>4</v>
      </c>
      <c r="F187" s="56">
        <v>2</v>
      </c>
      <c r="G187" s="64">
        <v>2206</v>
      </c>
      <c r="H187" s="58">
        <v>41500</v>
      </c>
      <c r="I187" s="59">
        <v>5</v>
      </c>
      <c r="J187" s="61">
        <v>18.817821368948245</v>
      </c>
      <c r="K187" s="59">
        <v>1442.699638286032</v>
      </c>
      <c r="S187" s="67">
        <v>88</v>
      </c>
      <c r="T187" s="52">
        <v>84.4</v>
      </c>
      <c r="U187" s="52">
        <v>67.4</v>
      </c>
      <c r="V187" s="52">
        <v>217.5</v>
      </c>
      <c r="W187" s="52">
        <v>317.2</v>
      </c>
      <c r="X187" s="52">
        <v>90.1</v>
      </c>
      <c r="Y187" s="52">
        <v>220.3</v>
      </c>
      <c r="Z187" s="52">
        <v>206</v>
      </c>
      <c r="AA187" s="52">
        <v>68.7</v>
      </c>
      <c r="AB187" s="52">
        <v>46</v>
      </c>
      <c r="AC187" s="52">
        <v>0.42</v>
      </c>
      <c r="AD187" s="52">
        <v>80</v>
      </c>
      <c r="AE187" s="52">
        <v>84</v>
      </c>
      <c r="AF187" s="52">
        <v>5.37</v>
      </c>
      <c r="AG187" s="52">
        <v>1.38</v>
      </c>
      <c r="AH187" s="52">
        <v>1.25</v>
      </c>
    </row>
    <row r="188" spans="1:19" s="52" customFormat="1" ht="15">
      <c r="A188" s="63">
        <v>63</v>
      </c>
      <c r="B188" s="64" t="s">
        <v>54</v>
      </c>
      <c r="C188" s="64">
        <v>3</v>
      </c>
      <c r="D188" s="56">
        <v>3</v>
      </c>
      <c r="E188" s="56">
        <v>4</v>
      </c>
      <c r="F188" s="56">
        <v>3</v>
      </c>
      <c r="G188" s="64">
        <v>2207</v>
      </c>
      <c r="H188" s="58">
        <v>41500</v>
      </c>
      <c r="I188" s="59">
        <v>5</v>
      </c>
      <c r="J188" s="61">
        <v>19.299485212476032</v>
      </c>
      <c r="K188" s="59">
        <v>1428.1619057232263</v>
      </c>
      <c r="S188" s="67"/>
    </row>
    <row r="189" spans="1:19" s="52" customFormat="1" ht="15">
      <c r="A189" s="63">
        <v>67</v>
      </c>
      <c r="B189" s="64" t="s">
        <v>55</v>
      </c>
      <c r="C189" s="64">
        <v>3</v>
      </c>
      <c r="D189" s="56">
        <v>3</v>
      </c>
      <c r="E189" s="56">
        <v>4</v>
      </c>
      <c r="F189" s="56">
        <v>4</v>
      </c>
      <c r="G189" s="64">
        <v>2208</v>
      </c>
      <c r="H189" s="58">
        <v>41500</v>
      </c>
      <c r="I189" s="59">
        <v>5</v>
      </c>
      <c r="J189" s="61">
        <v>19.629629629629633</v>
      </c>
      <c r="K189" s="59">
        <v>1203.9506172839508</v>
      </c>
      <c r="S189" s="67"/>
    </row>
    <row r="190" spans="1:34" s="52" customFormat="1" ht="15">
      <c r="A190" s="63">
        <v>2</v>
      </c>
      <c r="B190" s="64" t="s">
        <v>68</v>
      </c>
      <c r="C190" s="64">
        <v>1</v>
      </c>
      <c r="D190" s="56">
        <v>3</v>
      </c>
      <c r="E190" s="56">
        <v>5</v>
      </c>
      <c r="F190" s="56">
        <v>1</v>
      </c>
      <c r="G190" s="64">
        <v>2209</v>
      </c>
      <c r="H190" s="58">
        <v>41500</v>
      </c>
      <c r="I190" s="59">
        <v>4</v>
      </c>
      <c r="J190" s="61">
        <v>24.47721598002497</v>
      </c>
      <c r="K190" s="59">
        <v>603.7713275072825</v>
      </c>
      <c r="L190" s="61">
        <v>23.914748953974893</v>
      </c>
      <c r="M190" s="62">
        <v>62.04206241519666</v>
      </c>
      <c r="N190" s="61">
        <v>23.715498938428876</v>
      </c>
      <c r="O190" s="62">
        <v>37.890094979647166</v>
      </c>
      <c r="R190" s="62">
        <v>0.06784260515616902</v>
      </c>
      <c r="S190" s="67">
        <v>89</v>
      </c>
      <c r="T190" s="52">
        <v>83.6</v>
      </c>
      <c r="U190" s="52">
        <v>73.4</v>
      </c>
      <c r="V190" s="52">
        <v>235.7</v>
      </c>
      <c r="W190" s="52">
        <v>416.6</v>
      </c>
      <c r="X190" s="52">
        <v>94.2</v>
      </c>
      <c r="Y190" s="52">
        <v>224.8</v>
      </c>
      <c r="Z190" s="52">
        <v>56</v>
      </c>
      <c r="AA190" s="52">
        <v>74.5</v>
      </c>
      <c r="AB190" s="52">
        <v>54</v>
      </c>
      <c r="AC190" s="52">
        <v>0.45</v>
      </c>
      <c r="AD190" s="52">
        <v>91</v>
      </c>
      <c r="AE190" s="52">
        <v>83</v>
      </c>
      <c r="AF190" s="52">
        <v>6.32</v>
      </c>
      <c r="AG190" s="52">
        <v>1.18</v>
      </c>
      <c r="AH190" s="52">
        <v>1.11</v>
      </c>
    </row>
    <row r="191" spans="1:34" s="52" customFormat="1" ht="15">
      <c r="A191" s="63">
        <v>13</v>
      </c>
      <c r="B191" s="64" t="s">
        <v>70</v>
      </c>
      <c r="C191" s="64">
        <v>1</v>
      </c>
      <c r="D191" s="56">
        <v>3</v>
      </c>
      <c r="E191" s="56">
        <v>5</v>
      </c>
      <c r="F191" s="56">
        <v>2</v>
      </c>
      <c r="G191" s="64">
        <v>2210</v>
      </c>
      <c r="H191" s="58">
        <v>41500</v>
      </c>
      <c r="I191" s="59">
        <v>4</v>
      </c>
      <c r="J191" s="61">
        <v>23.050646071587703</v>
      </c>
      <c r="K191" s="59">
        <v>507.11421357492947</v>
      </c>
      <c r="S191" s="67">
        <v>90</v>
      </c>
      <c r="T191" s="52">
        <v>85.4</v>
      </c>
      <c r="U191" s="52">
        <v>72.4</v>
      </c>
      <c r="V191" s="52">
        <v>249.6</v>
      </c>
      <c r="W191" s="52">
        <v>396.8</v>
      </c>
      <c r="X191" s="52">
        <v>96.8</v>
      </c>
      <c r="Y191" s="52">
        <v>221.4</v>
      </c>
      <c r="Z191" s="52">
        <v>80</v>
      </c>
      <c r="AA191" s="52">
        <v>73.5</v>
      </c>
      <c r="AB191" s="52">
        <v>53</v>
      </c>
      <c r="AC191" s="52">
        <v>0.45</v>
      </c>
      <c r="AD191" s="52">
        <v>90</v>
      </c>
      <c r="AE191" s="52">
        <v>98</v>
      </c>
      <c r="AF191" s="52">
        <v>6.22</v>
      </c>
      <c r="AG191" s="52">
        <v>1.19</v>
      </c>
      <c r="AH191" s="52">
        <v>1.11</v>
      </c>
    </row>
    <row r="192" spans="1:19" s="52" customFormat="1" ht="15">
      <c r="A192" s="63">
        <v>17</v>
      </c>
      <c r="B192" s="64" t="s">
        <v>71</v>
      </c>
      <c r="C192" s="64">
        <v>1</v>
      </c>
      <c r="D192" s="56">
        <v>3</v>
      </c>
      <c r="E192" s="56">
        <v>5</v>
      </c>
      <c r="F192" s="56">
        <v>3</v>
      </c>
      <c r="G192" s="64">
        <v>2211</v>
      </c>
      <c r="H192" s="58">
        <v>41500</v>
      </c>
      <c r="I192" s="59">
        <v>4</v>
      </c>
      <c r="J192" s="61">
        <v>22.727272727272727</v>
      </c>
      <c r="K192" s="59">
        <v>560.6060606060606</v>
      </c>
      <c r="L192" s="61">
        <v>24.391673995895633</v>
      </c>
      <c r="M192" s="62">
        <v>58.14116002795248</v>
      </c>
      <c r="N192" s="61">
        <v>21.396677978210395</v>
      </c>
      <c r="O192" s="62">
        <v>41.85883997204752</v>
      </c>
      <c r="R192" s="52">
        <v>0</v>
      </c>
      <c r="S192" s="67"/>
    </row>
    <row r="193" spans="1:19" s="52" customFormat="1" ht="15">
      <c r="A193" s="63">
        <v>25</v>
      </c>
      <c r="B193" s="64" t="s">
        <v>72</v>
      </c>
      <c r="C193" s="64">
        <v>1</v>
      </c>
      <c r="D193" s="56">
        <v>3</v>
      </c>
      <c r="E193" s="56">
        <v>5</v>
      </c>
      <c r="F193" s="56">
        <v>4</v>
      </c>
      <c r="G193" s="64">
        <v>2212</v>
      </c>
      <c r="H193" s="58">
        <v>41500</v>
      </c>
      <c r="I193" s="59">
        <v>4</v>
      </c>
      <c r="J193" s="61">
        <v>22.680332323938195</v>
      </c>
      <c r="K193" s="59">
        <v>483.8470895773482</v>
      </c>
      <c r="S193" s="67"/>
    </row>
    <row r="194" spans="1:34" s="52" customFormat="1" ht="15">
      <c r="A194" s="63">
        <v>29</v>
      </c>
      <c r="B194" s="64" t="s">
        <v>73</v>
      </c>
      <c r="C194" s="64">
        <v>2</v>
      </c>
      <c r="D194" s="56">
        <v>3</v>
      </c>
      <c r="E194" s="56">
        <v>5</v>
      </c>
      <c r="F194" s="56">
        <v>1</v>
      </c>
      <c r="G194" s="64">
        <v>2213</v>
      </c>
      <c r="H194" s="58">
        <v>41500</v>
      </c>
      <c r="I194" s="59">
        <v>4</v>
      </c>
      <c r="J194" s="61">
        <v>18.843321742687667</v>
      </c>
      <c r="K194" s="59">
        <v>778.8572986977568</v>
      </c>
      <c r="L194" s="61">
        <v>21.588156123822447</v>
      </c>
      <c r="M194" s="62">
        <v>17.19922796482957</v>
      </c>
      <c r="N194" s="61">
        <v>20.047449584816107</v>
      </c>
      <c r="O194" s="62">
        <v>10.872828651082967</v>
      </c>
      <c r="P194" s="61">
        <v>18.435191403626593</v>
      </c>
      <c r="Q194" s="62">
        <v>70.64121809993559</v>
      </c>
      <c r="R194" s="62">
        <v>1.2867252841518808</v>
      </c>
      <c r="S194" s="67">
        <v>91</v>
      </c>
      <c r="T194" s="52">
        <v>81</v>
      </c>
      <c r="U194" s="52">
        <v>70.7</v>
      </c>
      <c r="V194" s="52">
        <v>228.8</v>
      </c>
      <c r="W194" s="52">
        <v>337.9</v>
      </c>
      <c r="X194" s="52">
        <v>90</v>
      </c>
      <c r="Y194" s="52">
        <v>216.6</v>
      </c>
      <c r="Z194" s="52">
        <v>145</v>
      </c>
      <c r="AA194" s="52">
        <v>71.9</v>
      </c>
      <c r="AB194" s="52">
        <v>47</v>
      </c>
      <c r="AC194" s="52">
        <v>0.42</v>
      </c>
      <c r="AD194" s="52">
        <v>85</v>
      </c>
      <c r="AE194" s="52">
        <v>87</v>
      </c>
      <c r="AF194" s="52">
        <v>5.78</v>
      </c>
      <c r="AG194" s="52">
        <v>1.29</v>
      </c>
      <c r="AH194" s="52">
        <v>1.16</v>
      </c>
    </row>
    <row r="195" spans="1:34" s="52" customFormat="1" ht="15">
      <c r="A195" s="63">
        <v>40</v>
      </c>
      <c r="B195" s="64" t="s">
        <v>74</v>
      </c>
      <c r="C195" s="64">
        <v>2</v>
      </c>
      <c r="D195" s="56">
        <v>3</v>
      </c>
      <c r="E195" s="56">
        <v>5</v>
      </c>
      <c r="F195" s="56">
        <v>2</v>
      </c>
      <c r="G195" s="64">
        <v>2214</v>
      </c>
      <c r="H195" s="58">
        <v>41500</v>
      </c>
      <c r="I195" s="59">
        <v>4</v>
      </c>
      <c r="J195" s="61">
        <v>19.777698465303626</v>
      </c>
      <c r="K195" s="59">
        <v>857.0336001631571</v>
      </c>
      <c r="S195" s="67">
        <v>92</v>
      </c>
      <c r="T195" s="52">
        <v>81.9</v>
      </c>
      <c r="U195" s="52">
        <v>70.5</v>
      </c>
      <c r="V195" s="52">
        <v>229.2</v>
      </c>
      <c r="W195" s="52">
        <v>336.7</v>
      </c>
      <c r="X195" s="52">
        <v>90.3</v>
      </c>
      <c r="Y195" s="52">
        <v>216.2</v>
      </c>
      <c r="Z195" s="52">
        <v>158</v>
      </c>
      <c r="AA195" s="52">
        <v>71.7</v>
      </c>
      <c r="AB195" s="52">
        <v>47</v>
      </c>
      <c r="AC195" s="52">
        <v>0.42</v>
      </c>
      <c r="AD195" s="52">
        <v>85</v>
      </c>
      <c r="AE195" s="52">
        <v>88</v>
      </c>
      <c r="AF195" s="52">
        <v>5.75</v>
      </c>
      <c r="AG195" s="52">
        <v>1.29</v>
      </c>
      <c r="AH195" s="52">
        <v>1.16</v>
      </c>
    </row>
    <row r="196" spans="1:19" s="52" customFormat="1" ht="15">
      <c r="A196" s="63">
        <v>45</v>
      </c>
      <c r="B196" s="64" t="s">
        <v>75</v>
      </c>
      <c r="C196" s="64">
        <v>2</v>
      </c>
      <c r="D196" s="56">
        <v>3</v>
      </c>
      <c r="E196" s="56">
        <v>5</v>
      </c>
      <c r="F196" s="56">
        <v>3</v>
      </c>
      <c r="G196" s="64">
        <v>2215</v>
      </c>
      <c r="H196" s="58">
        <v>41500</v>
      </c>
      <c r="I196" s="59">
        <v>4</v>
      </c>
      <c r="J196" s="61">
        <v>19.16740294163505</v>
      </c>
      <c r="K196" s="59">
        <v>920.0353411984826</v>
      </c>
      <c r="L196" s="61">
        <v>22.711864406779718</v>
      </c>
      <c r="M196" s="62">
        <v>5.655201519307882</v>
      </c>
      <c r="N196" s="61">
        <v>18.054809242342902</v>
      </c>
      <c r="O196" s="62">
        <v>14.180206794682471</v>
      </c>
      <c r="P196" s="61">
        <v>18.37292103594596</v>
      </c>
      <c r="Q196" s="62">
        <v>79.48934374340573</v>
      </c>
      <c r="R196" s="62">
        <v>0.6752479426039101</v>
      </c>
      <c r="S196" s="67"/>
    </row>
    <row r="197" spans="1:19" s="52" customFormat="1" ht="15">
      <c r="A197" s="63">
        <v>53</v>
      </c>
      <c r="B197" s="64" t="s">
        <v>76</v>
      </c>
      <c r="C197" s="64">
        <v>2</v>
      </c>
      <c r="D197" s="56">
        <v>3</v>
      </c>
      <c r="E197" s="56">
        <v>5</v>
      </c>
      <c r="F197" s="56">
        <v>4</v>
      </c>
      <c r="G197" s="64">
        <v>2216</v>
      </c>
      <c r="H197" s="58">
        <v>41500</v>
      </c>
      <c r="I197" s="59">
        <v>4</v>
      </c>
      <c r="J197" s="61">
        <v>18.429852964594726</v>
      </c>
      <c r="K197" s="59">
        <v>1007.4986287311782</v>
      </c>
      <c r="S197" s="67"/>
    </row>
    <row r="198" spans="1:34" s="52" customFormat="1" ht="15">
      <c r="A198" s="52">
        <v>7</v>
      </c>
      <c r="B198" s="56" t="s">
        <v>13</v>
      </c>
      <c r="C198" s="56">
        <v>1</v>
      </c>
      <c r="D198" s="56">
        <v>4</v>
      </c>
      <c r="E198" s="56">
        <v>1</v>
      </c>
      <c r="F198" s="56">
        <v>1</v>
      </c>
      <c r="G198" s="56">
        <v>2217</v>
      </c>
      <c r="H198" s="58">
        <v>41523</v>
      </c>
      <c r="I198" s="59">
        <v>5</v>
      </c>
      <c r="J198" s="61">
        <v>16.319937976482752</v>
      </c>
      <c r="K198" s="59">
        <v>1751.673342809149</v>
      </c>
      <c r="L198" s="61">
        <v>18.631524279407945</v>
      </c>
      <c r="M198" s="62">
        <v>53.01071296638346</v>
      </c>
      <c r="N198" s="61">
        <v>15.42713567839196</v>
      </c>
      <c r="O198" s="62">
        <v>45.3638714444034</v>
      </c>
      <c r="R198" s="62">
        <v>1.625415589213143</v>
      </c>
      <c r="S198" s="67">
        <v>93</v>
      </c>
      <c r="T198" s="53">
        <v>101.5</v>
      </c>
      <c r="U198" s="53">
        <v>74.3</v>
      </c>
      <c r="V198" s="53">
        <v>223</v>
      </c>
      <c r="W198" s="53">
        <v>382.5</v>
      </c>
      <c r="X198" s="53">
        <v>109</v>
      </c>
      <c r="Y198" s="53">
        <v>235</v>
      </c>
      <c r="Z198" s="53">
        <v>92</v>
      </c>
      <c r="AA198" s="53">
        <v>75.4</v>
      </c>
      <c r="AB198" s="53">
        <v>51</v>
      </c>
      <c r="AC198" s="53">
        <v>0.43</v>
      </c>
      <c r="AD198" s="53">
        <v>89</v>
      </c>
      <c r="AE198" s="53">
        <v>74</v>
      </c>
      <c r="AF198" s="53">
        <v>6.17</v>
      </c>
      <c r="AG198" s="53">
        <v>1.2</v>
      </c>
      <c r="AH198" s="53">
        <v>1.13</v>
      </c>
    </row>
    <row r="199" spans="1:34" s="52" customFormat="1" ht="15">
      <c r="A199" s="52">
        <v>11</v>
      </c>
      <c r="B199" s="56" t="s">
        <v>15</v>
      </c>
      <c r="C199" s="56">
        <v>1</v>
      </c>
      <c r="D199" s="56">
        <v>4</v>
      </c>
      <c r="E199" s="56">
        <v>1</v>
      </c>
      <c r="F199" s="56">
        <v>2</v>
      </c>
      <c r="G199" s="56">
        <v>2218</v>
      </c>
      <c r="H199" s="58">
        <v>41523</v>
      </c>
      <c r="I199" s="59">
        <v>5</v>
      </c>
      <c r="J199" s="61">
        <v>17.041800643086816</v>
      </c>
      <c r="K199" s="59">
        <v>1851.875669882101</v>
      </c>
      <c r="S199" s="67">
        <v>94</v>
      </c>
      <c r="T199" s="53">
        <v>110</v>
      </c>
      <c r="U199" s="53">
        <v>75.2</v>
      </c>
      <c r="V199" s="53">
        <v>232.5</v>
      </c>
      <c r="W199" s="53">
        <v>366.5</v>
      </c>
      <c r="X199" s="53">
        <v>98.5</v>
      </c>
      <c r="Y199" s="53">
        <v>229.5</v>
      </c>
      <c r="Z199" s="53">
        <v>94</v>
      </c>
      <c r="AA199" s="53">
        <v>76.2</v>
      </c>
      <c r="AB199" s="53">
        <v>49</v>
      </c>
      <c r="AC199" s="53">
        <v>0.42</v>
      </c>
      <c r="AD199" s="53">
        <v>89</v>
      </c>
      <c r="AE199" s="53">
        <v>83</v>
      </c>
      <c r="AF199" s="53">
        <v>6.19</v>
      </c>
      <c r="AG199" s="53">
        <v>1.2</v>
      </c>
      <c r="AH199" s="53">
        <v>1.12</v>
      </c>
    </row>
    <row r="200" spans="1:19" s="52" customFormat="1" ht="15">
      <c r="A200" s="52">
        <v>21</v>
      </c>
      <c r="B200" s="56" t="s">
        <v>16</v>
      </c>
      <c r="C200" s="56">
        <v>1</v>
      </c>
      <c r="D200" s="56">
        <v>4</v>
      </c>
      <c r="E200" s="56">
        <v>1</v>
      </c>
      <c r="F200" s="56">
        <v>3</v>
      </c>
      <c r="G200" s="56">
        <v>2219</v>
      </c>
      <c r="H200" s="58">
        <v>41523</v>
      </c>
      <c r="I200" s="59">
        <v>5</v>
      </c>
      <c r="J200" s="61">
        <v>17.153284671532845</v>
      </c>
      <c r="K200" s="59">
        <v>1578.1021897810217</v>
      </c>
      <c r="L200" s="61">
        <v>18.78001921229587</v>
      </c>
      <c r="M200" s="62">
        <v>55.65836298932385</v>
      </c>
      <c r="N200" s="61">
        <v>15.01652184555134</v>
      </c>
      <c r="O200" s="62">
        <v>43.66548042704627</v>
      </c>
      <c r="R200" s="62">
        <v>0.6761565836298852</v>
      </c>
      <c r="S200" s="67"/>
    </row>
    <row r="201" spans="1:19" s="52" customFormat="1" ht="15">
      <c r="A201" s="52">
        <v>26</v>
      </c>
      <c r="B201" s="56" t="s">
        <v>17</v>
      </c>
      <c r="C201" s="56">
        <v>1</v>
      </c>
      <c r="D201" s="56">
        <v>4</v>
      </c>
      <c r="E201" s="56">
        <v>1</v>
      </c>
      <c r="F201" s="56">
        <v>4</v>
      </c>
      <c r="G201" s="56">
        <v>2220</v>
      </c>
      <c r="H201" s="58">
        <v>41523</v>
      </c>
      <c r="I201" s="59">
        <v>5</v>
      </c>
      <c r="J201" s="61">
        <v>15.953493947021455</v>
      </c>
      <c r="K201" s="59">
        <v>1605.985057333493</v>
      </c>
      <c r="S201" s="67"/>
    </row>
    <row r="202" spans="1:34" s="52" customFormat="1" ht="15">
      <c r="A202" s="52">
        <v>34</v>
      </c>
      <c r="B202" s="56" t="s">
        <v>18</v>
      </c>
      <c r="C202" s="56">
        <v>2</v>
      </c>
      <c r="D202" s="56">
        <v>4</v>
      </c>
      <c r="E202" s="56">
        <v>1</v>
      </c>
      <c r="F202" s="56">
        <v>1</v>
      </c>
      <c r="G202" s="56">
        <v>2221</v>
      </c>
      <c r="H202" s="58">
        <v>41523</v>
      </c>
      <c r="I202" s="59">
        <v>5</v>
      </c>
      <c r="J202" s="61">
        <v>14.30064117786749</v>
      </c>
      <c r="K202" s="59">
        <v>1906.7521570489987</v>
      </c>
      <c r="L202" s="61">
        <v>17.34621729908087</v>
      </c>
      <c r="M202" s="62">
        <v>22.30303030303031</v>
      </c>
      <c r="N202" s="61">
        <v>13.026701651489425</v>
      </c>
      <c r="O202" s="62">
        <v>25.57575757575754</v>
      </c>
      <c r="P202" s="61">
        <v>15.109666937449227</v>
      </c>
      <c r="Q202" s="62">
        <v>50.72727272727264</v>
      </c>
      <c r="R202" s="62">
        <v>1.3939393939395022</v>
      </c>
      <c r="S202" s="67">
        <v>95</v>
      </c>
      <c r="T202" s="53">
        <v>90.5</v>
      </c>
      <c r="U202" s="53">
        <v>71.3</v>
      </c>
      <c r="V202" s="53">
        <v>231</v>
      </c>
      <c r="W202" s="53">
        <v>346</v>
      </c>
      <c r="X202" s="53">
        <v>88.5</v>
      </c>
      <c r="Y202" s="53">
        <v>234</v>
      </c>
      <c r="Z202" s="53">
        <v>111</v>
      </c>
      <c r="AA202" s="53">
        <v>72.5</v>
      </c>
      <c r="AB202" s="53">
        <v>47</v>
      </c>
      <c r="AC202" s="53">
        <v>0.42</v>
      </c>
      <c r="AD202" s="53">
        <v>86</v>
      </c>
      <c r="AE202" s="53">
        <v>88</v>
      </c>
      <c r="AF202" s="53">
        <v>5.86</v>
      </c>
      <c r="AG202" s="53">
        <v>1.27</v>
      </c>
      <c r="AH202" s="53">
        <v>1.17</v>
      </c>
    </row>
    <row r="203" spans="1:34" s="52" customFormat="1" ht="15">
      <c r="A203" s="52">
        <v>38</v>
      </c>
      <c r="B203" s="56" t="s">
        <v>19</v>
      </c>
      <c r="C203" s="56">
        <v>2</v>
      </c>
      <c r="D203" s="56">
        <v>4</v>
      </c>
      <c r="E203" s="56">
        <v>1</v>
      </c>
      <c r="F203" s="56">
        <v>2</v>
      </c>
      <c r="G203" s="56">
        <v>2222</v>
      </c>
      <c r="H203" s="58">
        <v>41523</v>
      </c>
      <c r="I203" s="59">
        <v>5</v>
      </c>
      <c r="J203" s="61">
        <v>15.786403648319014</v>
      </c>
      <c r="K203" s="59">
        <v>2157.4751652702657</v>
      </c>
      <c r="S203" s="67">
        <v>96</v>
      </c>
      <c r="T203" s="53">
        <v>93.5</v>
      </c>
      <c r="U203" s="53">
        <v>71.5</v>
      </c>
      <c r="V203" s="53">
        <v>225.5</v>
      </c>
      <c r="W203" s="53">
        <v>366</v>
      </c>
      <c r="X203" s="53">
        <v>89.5</v>
      </c>
      <c r="Y203" s="53">
        <v>244</v>
      </c>
      <c r="Z203" s="53">
        <v>117</v>
      </c>
      <c r="AA203" s="53">
        <v>72.7</v>
      </c>
      <c r="AB203" s="53">
        <v>50</v>
      </c>
      <c r="AC203" s="53">
        <v>0.43</v>
      </c>
      <c r="AD203" s="53">
        <v>86</v>
      </c>
      <c r="AE203" s="53">
        <v>82</v>
      </c>
      <c r="AF203" s="53">
        <v>5.89</v>
      </c>
      <c r="AG203" s="53">
        <v>1.26</v>
      </c>
      <c r="AH203" s="53">
        <v>1.18</v>
      </c>
    </row>
    <row r="204" spans="1:19" s="52" customFormat="1" ht="15">
      <c r="A204" s="52">
        <v>47</v>
      </c>
      <c r="B204" s="56" t="s">
        <v>20</v>
      </c>
      <c r="C204" s="56">
        <v>2</v>
      </c>
      <c r="D204" s="56">
        <v>4</v>
      </c>
      <c r="E204" s="56">
        <v>1</v>
      </c>
      <c r="F204" s="56">
        <v>3</v>
      </c>
      <c r="G204" s="56">
        <v>2223</v>
      </c>
      <c r="H204" s="58">
        <v>41523</v>
      </c>
      <c r="I204" s="59">
        <v>5</v>
      </c>
      <c r="J204" s="61">
        <v>14.52793308786763</v>
      </c>
      <c r="K204" s="59">
        <v>1830.5195690713213</v>
      </c>
      <c r="L204" s="61">
        <v>19.01000526592951</v>
      </c>
      <c r="M204" s="62">
        <v>19.966814159292113</v>
      </c>
      <c r="N204" s="61">
        <v>14.844477556341909</v>
      </c>
      <c r="O204" s="62">
        <v>22.040929203539743</v>
      </c>
      <c r="P204" s="61">
        <v>16.428571428571427</v>
      </c>
      <c r="Q204" s="62">
        <v>56.60951327433629</v>
      </c>
      <c r="R204" s="62">
        <v>1.3827433628318586</v>
      </c>
      <c r="S204" s="67"/>
    </row>
    <row r="205" spans="1:19" s="52" customFormat="1" ht="15">
      <c r="A205" s="52">
        <v>54</v>
      </c>
      <c r="B205" s="56" t="s">
        <v>21</v>
      </c>
      <c r="C205" s="56">
        <v>2</v>
      </c>
      <c r="D205" s="56">
        <v>4</v>
      </c>
      <c r="E205" s="56">
        <v>1</v>
      </c>
      <c r="F205" s="56">
        <v>4</v>
      </c>
      <c r="G205" s="56">
        <v>2224</v>
      </c>
      <c r="H205" s="58">
        <v>41523</v>
      </c>
      <c r="I205" s="59">
        <v>5</v>
      </c>
      <c r="J205" s="61">
        <v>14.544242797088074</v>
      </c>
      <c r="K205" s="59">
        <v>2065.2824771865066</v>
      </c>
      <c r="S205" s="67"/>
    </row>
    <row r="206" spans="1:34" s="52" customFormat="1" ht="15">
      <c r="A206" s="52">
        <v>1</v>
      </c>
      <c r="B206" s="56" t="s">
        <v>22</v>
      </c>
      <c r="C206" s="56">
        <v>1</v>
      </c>
      <c r="D206" s="56">
        <v>4</v>
      </c>
      <c r="E206" s="56">
        <v>2</v>
      </c>
      <c r="F206" s="56">
        <v>1</v>
      </c>
      <c r="G206" s="56">
        <v>2225</v>
      </c>
      <c r="H206" s="58">
        <v>41523</v>
      </c>
      <c r="I206" s="59">
        <v>6</v>
      </c>
      <c r="J206" s="61">
        <v>17.20644779650991</v>
      </c>
      <c r="K206" s="59">
        <v>1812.412501232377</v>
      </c>
      <c r="L206" s="61">
        <v>17.324790794979076</v>
      </c>
      <c r="M206" s="62">
        <v>51.67706708268331</v>
      </c>
      <c r="N206" s="61">
        <v>14.847213900539243</v>
      </c>
      <c r="O206" s="62">
        <v>48.32293291731669</v>
      </c>
      <c r="R206" s="52">
        <v>0</v>
      </c>
      <c r="S206" s="67">
        <v>97</v>
      </c>
      <c r="T206" s="53">
        <v>108.5</v>
      </c>
      <c r="U206" s="53">
        <v>74.2</v>
      </c>
      <c r="V206" s="53">
        <v>242.5</v>
      </c>
      <c r="W206" s="53">
        <v>364</v>
      </c>
      <c r="X206" s="53">
        <v>87</v>
      </c>
      <c r="Y206" s="53">
        <v>230.5</v>
      </c>
      <c r="Z206" s="53">
        <v>107</v>
      </c>
      <c r="AA206" s="53">
        <v>75.3</v>
      </c>
      <c r="AB206" s="53">
        <v>49</v>
      </c>
      <c r="AC206" s="53">
        <v>0.42</v>
      </c>
      <c r="AD206" s="53">
        <v>88</v>
      </c>
      <c r="AE206" s="53">
        <v>94</v>
      </c>
      <c r="AF206" s="53">
        <v>6.12</v>
      </c>
      <c r="AG206" s="53">
        <v>1.21</v>
      </c>
      <c r="AH206" s="53">
        <v>1.13</v>
      </c>
    </row>
    <row r="207" spans="1:34" s="52" customFormat="1" ht="15">
      <c r="A207" s="52">
        <v>8</v>
      </c>
      <c r="B207" s="56" t="s">
        <v>24</v>
      </c>
      <c r="C207" s="56">
        <v>1</v>
      </c>
      <c r="D207" s="56">
        <v>4</v>
      </c>
      <c r="E207" s="56">
        <v>2</v>
      </c>
      <c r="F207" s="56">
        <v>2</v>
      </c>
      <c r="G207" s="56">
        <v>2226</v>
      </c>
      <c r="H207" s="58">
        <v>41523</v>
      </c>
      <c r="I207" s="59">
        <v>6</v>
      </c>
      <c r="J207" s="61">
        <v>16.744793211891057</v>
      </c>
      <c r="K207" s="59">
        <v>1808.437666884234</v>
      </c>
      <c r="S207" s="67">
        <v>98</v>
      </c>
      <c r="T207" s="53">
        <v>105.5</v>
      </c>
      <c r="U207" s="53">
        <v>73.6</v>
      </c>
      <c r="V207" s="53">
        <v>223</v>
      </c>
      <c r="W207" s="53">
        <v>371.5</v>
      </c>
      <c r="X207" s="53">
        <v>96</v>
      </c>
      <c r="Y207" s="53">
        <v>236.5</v>
      </c>
      <c r="Z207" s="53">
        <v>100</v>
      </c>
      <c r="AA207" s="53">
        <v>74.7</v>
      </c>
      <c r="AB207" s="53">
        <v>50</v>
      </c>
      <c r="AC207" s="53">
        <v>0.43</v>
      </c>
      <c r="AD207" s="53">
        <v>87</v>
      </c>
      <c r="AE207" s="53">
        <v>77</v>
      </c>
      <c r="AF207" s="53">
        <v>6.05</v>
      </c>
      <c r="AG207" s="53">
        <v>1.23</v>
      </c>
      <c r="AH207" s="53">
        <v>1.15</v>
      </c>
    </row>
    <row r="208" spans="1:19" s="52" customFormat="1" ht="15">
      <c r="A208" s="52">
        <v>16</v>
      </c>
      <c r="B208" s="56" t="s">
        <v>25</v>
      </c>
      <c r="C208" s="56">
        <v>1</v>
      </c>
      <c r="D208" s="56">
        <v>4</v>
      </c>
      <c r="E208" s="56">
        <v>2</v>
      </c>
      <c r="F208" s="56">
        <v>3</v>
      </c>
      <c r="G208" s="56">
        <v>2227</v>
      </c>
      <c r="H208" s="58">
        <v>41523</v>
      </c>
      <c r="I208" s="59">
        <v>6</v>
      </c>
      <c r="J208" s="61">
        <v>16.87648860156516</v>
      </c>
      <c r="K208" s="59">
        <v>1732.6528297606899</v>
      </c>
      <c r="L208" s="61">
        <v>19.31</v>
      </c>
      <c r="M208" s="62">
        <v>64.02519893899212</v>
      </c>
      <c r="N208" s="61">
        <v>16.6044776119403</v>
      </c>
      <c r="O208" s="62">
        <v>35.41114058355443</v>
      </c>
      <c r="R208" s="62">
        <v>0.5636604774534459</v>
      </c>
      <c r="S208" s="67"/>
    </row>
    <row r="209" spans="1:19" s="52" customFormat="1" ht="15">
      <c r="A209" s="52">
        <v>24</v>
      </c>
      <c r="B209" s="56" t="s">
        <v>26</v>
      </c>
      <c r="C209" s="56">
        <v>1</v>
      </c>
      <c r="D209" s="56">
        <v>4</v>
      </c>
      <c r="E209" s="56">
        <v>2</v>
      </c>
      <c r="F209" s="56">
        <v>4</v>
      </c>
      <c r="G209" s="56">
        <v>2228</v>
      </c>
      <c r="H209" s="58">
        <v>41523</v>
      </c>
      <c r="I209" s="59">
        <v>6</v>
      </c>
      <c r="J209" s="61">
        <v>16.47194024133308</v>
      </c>
      <c r="K209" s="59">
        <v>1866.819894017749</v>
      </c>
      <c r="S209" s="67"/>
    </row>
    <row r="210" spans="1:34" s="52" customFormat="1" ht="15">
      <c r="A210" s="52">
        <v>35</v>
      </c>
      <c r="B210" s="56" t="s">
        <v>27</v>
      </c>
      <c r="C210" s="56">
        <v>2</v>
      </c>
      <c r="D210" s="56">
        <v>4</v>
      </c>
      <c r="E210" s="56">
        <v>2</v>
      </c>
      <c r="F210" s="56">
        <v>1</v>
      </c>
      <c r="G210" s="56">
        <v>2229</v>
      </c>
      <c r="H210" s="58">
        <v>41523</v>
      </c>
      <c r="I210" s="59">
        <v>6</v>
      </c>
      <c r="J210" s="61">
        <v>16.894286659420633</v>
      </c>
      <c r="K210" s="59">
        <v>2579.1944300048835</v>
      </c>
      <c r="L210" s="61">
        <v>18.771583621114843</v>
      </c>
      <c r="M210" s="62">
        <v>18.417231364956343</v>
      </c>
      <c r="N210" s="61">
        <v>15.489226421759165</v>
      </c>
      <c r="O210" s="62">
        <v>21.224588576960414</v>
      </c>
      <c r="P210" s="61">
        <v>18.626903755681365</v>
      </c>
      <c r="Q210" s="62">
        <v>56.5343659244918</v>
      </c>
      <c r="R210" s="62">
        <v>3.8238141335914446</v>
      </c>
      <c r="S210" s="67">
        <v>99</v>
      </c>
      <c r="T210" s="53">
        <v>93</v>
      </c>
      <c r="U210" s="53">
        <v>68.4</v>
      </c>
      <c r="V210" s="53">
        <v>224.5</v>
      </c>
      <c r="W210" s="53">
        <v>360</v>
      </c>
      <c r="X210" s="53">
        <v>88</v>
      </c>
      <c r="Y210" s="53">
        <v>244.5</v>
      </c>
      <c r="Z210" s="53">
        <v>172</v>
      </c>
      <c r="AA210" s="53">
        <v>69.7</v>
      </c>
      <c r="AB210" s="53">
        <v>51</v>
      </c>
      <c r="AC210" s="53">
        <v>0.44</v>
      </c>
      <c r="AD210" s="53">
        <v>82</v>
      </c>
      <c r="AE210" s="53">
        <v>87</v>
      </c>
      <c r="AF210" s="53">
        <v>5.59</v>
      </c>
      <c r="AG210" s="53">
        <v>1.33</v>
      </c>
      <c r="AH210" s="53">
        <v>1.24</v>
      </c>
    </row>
    <row r="211" spans="1:34" s="52" customFormat="1" ht="15">
      <c r="A211" s="52">
        <v>37</v>
      </c>
      <c r="B211" s="56" t="s">
        <v>28</v>
      </c>
      <c r="C211" s="56">
        <v>2</v>
      </c>
      <c r="D211" s="56">
        <v>4</v>
      </c>
      <c r="E211" s="56">
        <v>2</v>
      </c>
      <c r="F211" s="56">
        <v>2</v>
      </c>
      <c r="G211" s="56">
        <v>2230</v>
      </c>
      <c r="H211" s="58">
        <v>41523</v>
      </c>
      <c r="I211" s="59">
        <v>6</v>
      </c>
      <c r="J211" s="61">
        <v>16.095943635704295</v>
      </c>
      <c r="K211" s="59">
        <v>2382.1996580842356</v>
      </c>
      <c r="S211" s="67">
        <v>100</v>
      </c>
      <c r="T211" s="53">
        <v>98</v>
      </c>
      <c r="U211" s="53">
        <v>70.5</v>
      </c>
      <c r="V211" s="53">
        <v>228</v>
      </c>
      <c r="W211" s="53">
        <v>369.5</v>
      </c>
      <c r="X211" s="53">
        <v>86</v>
      </c>
      <c r="Y211" s="53">
        <v>242</v>
      </c>
      <c r="Z211" s="53">
        <v>133</v>
      </c>
      <c r="AA211" s="53">
        <v>71.7</v>
      </c>
      <c r="AB211" s="53">
        <v>51</v>
      </c>
      <c r="AC211" s="53">
        <v>0.44</v>
      </c>
      <c r="AD211" s="53">
        <v>85</v>
      </c>
      <c r="AE211" s="53">
        <v>86</v>
      </c>
      <c r="AF211" s="53">
        <v>5.8</v>
      </c>
      <c r="AG211" s="53">
        <v>1.28</v>
      </c>
      <c r="AH211" s="53">
        <v>1.2</v>
      </c>
    </row>
    <row r="212" spans="1:19" s="52" customFormat="1" ht="15">
      <c r="A212" s="52">
        <v>49</v>
      </c>
      <c r="B212" s="56" t="s">
        <v>29</v>
      </c>
      <c r="C212" s="56">
        <v>2</v>
      </c>
      <c r="D212" s="56">
        <v>4</v>
      </c>
      <c r="E212" s="56">
        <v>2</v>
      </c>
      <c r="F212" s="56">
        <v>3</v>
      </c>
      <c r="G212" s="56">
        <v>2231</v>
      </c>
      <c r="H212" s="58">
        <v>41523</v>
      </c>
      <c r="I212" s="59">
        <v>6</v>
      </c>
      <c r="J212" s="61">
        <v>15.176198980703056</v>
      </c>
      <c r="K212" s="59">
        <v>2397.8394389510822</v>
      </c>
      <c r="L212" s="61">
        <v>16.840133222314805</v>
      </c>
      <c r="M212" s="62">
        <v>24.236069502696314</v>
      </c>
      <c r="N212" s="61">
        <v>13.309776207302656</v>
      </c>
      <c r="O212" s="62">
        <v>13.541042540443321</v>
      </c>
      <c r="P212" s="61">
        <v>15.72412748883337</v>
      </c>
      <c r="Q212" s="62">
        <v>62.222887956860376</v>
      </c>
      <c r="R212" s="61">
        <v>0</v>
      </c>
      <c r="S212" s="67"/>
    </row>
    <row r="213" spans="1:19" s="52" customFormat="1" ht="15">
      <c r="A213" s="52">
        <v>50</v>
      </c>
      <c r="B213" s="56" t="s">
        <v>30</v>
      </c>
      <c r="C213" s="56">
        <v>2</v>
      </c>
      <c r="D213" s="56">
        <v>4</v>
      </c>
      <c r="E213" s="56">
        <v>2</v>
      </c>
      <c r="F213" s="56">
        <v>4</v>
      </c>
      <c r="G213" s="56">
        <v>2232</v>
      </c>
      <c r="H213" s="58">
        <v>41523</v>
      </c>
      <c r="I213" s="59">
        <v>6</v>
      </c>
      <c r="J213" s="61">
        <v>15.616110196137145</v>
      </c>
      <c r="K213" s="59">
        <v>2415.2917103358786</v>
      </c>
      <c r="S213" s="67"/>
    </row>
    <row r="214" spans="1:34" s="52" customFormat="1" ht="15">
      <c r="A214" s="52">
        <v>59</v>
      </c>
      <c r="B214" s="56" t="s">
        <v>31</v>
      </c>
      <c r="C214" s="56">
        <v>3</v>
      </c>
      <c r="D214" s="56">
        <v>4</v>
      </c>
      <c r="E214" s="56">
        <v>2</v>
      </c>
      <c r="F214" s="56">
        <v>1</v>
      </c>
      <c r="G214" s="56">
        <v>2233</v>
      </c>
      <c r="H214" s="58">
        <v>41523</v>
      </c>
      <c r="I214" s="59">
        <v>6</v>
      </c>
      <c r="J214" s="61">
        <v>16.57310879443999</v>
      </c>
      <c r="K214" s="59">
        <v>2596.4537111289314</v>
      </c>
      <c r="S214" s="67">
        <v>101</v>
      </c>
      <c r="T214" s="53">
        <v>101.5</v>
      </c>
      <c r="U214" s="53">
        <v>66.5</v>
      </c>
      <c r="V214" s="53">
        <v>225.5</v>
      </c>
      <c r="W214" s="53">
        <v>326.5</v>
      </c>
      <c r="X214" s="53">
        <v>78.5</v>
      </c>
      <c r="Y214" s="53">
        <v>236.5</v>
      </c>
      <c r="Z214" s="53">
        <v>172</v>
      </c>
      <c r="AA214" s="53">
        <v>67.9</v>
      </c>
      <c r="AB214" s="53">
        <v>46</v>
      </c>
      <c r="AC214" s="53">
        <v>0.43</v>
      </c>
      <c r="AD214" s="53">
        <v>79</v>
      </c>
      <c r="AE214" s="53">
        <v>93</v>
      </c>
      <c r="AF214" s="53">
        <v>5.32</v>
      </c>
      <c r="AG214" s="53">
        <v>1.4</v>
      </c>
      <c r="AH214" s="53">
        <v>1.3</v>
      </c>
    </row>
    <row r="215" spans="1:34" s="52" customFormat="1" ht="15">
      <c r="A215" s="52">
        <v>60</v>
      </c>
      <c r="B215" s="56" t="s">
        <v>32</v>
      </c>
      <c r="C215" s="56">
        <v>3</v>
      </c>
      <c r="D215" s="56">
        <v>4</v>
      </c>
      <c r="E215" s="56">
        <v>2</v>
      </c>
      <c r="F215" s="56">
        <v>2</v>
      </c>
      <c r="G215" s="56">
        <v>2234</v>
      </c>
      <c r="H215" s="58">
        <v>41523</v>
      </c>
      <c r="I215" s="59">
        <v>6</v>
      </c>
      <c r="J215" s="61">
        <v>16.268160495513957</v>
      </c>
      <c r="K215" s="59">
        <v>2331.7696710236673</v>
      </c>
      <c r="S215" s="67">
        <v>102</v>
      </c>
      <c r="T215" s="53">
        <v>96.5</v>
      </c>
      <c r="U215" s="53">
        <v>66.4</v>
      </c>
      <c r="V215" s="53">
        <v>223</v>
      </c>
      <c r="W215" s="53">
        <v>332.5</v>
      </c>
      <c r="X215" s="53">
        <v>77.5</v>
      </c>
      <c r="Y215" s="53">
        <v>238</v>
      </c>
      <c r="Z215" s="53">
        <v>176</v>
      </c>
      <c r="AA215" s="53">
        <v>67.8</v>
      </c>
      <c r="AB215" s="53">
        <v>47</v>
      </c>
      <c r="AC215" s="53">
        <v>0.43</v>
      </c>
      <c r="AD215" s="53">
        <v>79</v>
      </c>
      <c r="AE215" s="53">
        <v>91</v>
      </c>
      <c r="AF215" s="53">
        <v>5.32</v>
      </c>
      <c r="AG215" s="53">
        <v>1.4</v>
      </c>
      <c r="AH215" s="53">
        <v>1.3</v>
      </c>
    </row>
    <row r="216" spans="1:19" s="52" customFormat="1" ht="15">
      <c r="A216" s="52">
        <v>65</v>
      </c>
      <c r="B216" s="56" t="s">
        <v>33</v>
      </c>
      <c r="C216" s="56">
        <v>3</v>
      </c>
      <c r="D216" s="56">
        <v>4</v>
      </c>
      <c r="E216" s="56">
        <v>2</v>
      </c>
      <c r="F216" s="56">
        <v>3</v>
      </c>
      <c r="G216" s="56">
        <v>2235</v>
      </c>
      <c r="H216" s="58">
        <v>41523</v>
      </c>
      <c r="I216" s="59">
        <v>6</v>
      </c>
      <c r="J216" s="61">
        <v>16.246063777886192</v>
      </c>
      <c r="K216" s="59">
        <v>2176.97254623675</v>
      </c>
      <c r="S216" s="67"/>
    </row>
    <row r="217" spans="1:19" s="52" customFormat="1" ht="15">
      <c r="A217" s="52">
        <v>68</v>
      </c>
      <c r="B217" s="56" t="s">
        <v>34</v>
      </c>
      <c r="C217" s="56">
        <v>3</v>
      </c>
      <c r="D217" s="56">
        <v>4</v>
      </c>
      <c r="E217" s="56">
        <v>2</v>
      </c>
      <c r="F217" s="56">
        <v>4</v>
      </c>
      <c r="G217" s="56">
        <v>2236</v>
      </c>
      <c r="H217" s="58">
        <v>41523</v>
      </c>
      <c r="I217" s="59">
        <v>6</v>
      </c>
      <c r="J217" s="61">
        <v>16.981220878241636</v>
      </c>
      <c r="K217" s="59">
        <v>1958.5008079572024</v>
      </c>
      <c r="S217" s="67"/>
    </row>
    <row r="218" spans="1:34" s="52" customFormat="1" ht="15">
      <c r="A218" s="52">
        <v>5</v>
      </c>
      <c r="B218" s="56" t="s">
        <v>35</v>
      </c>
      <c r="C218" s="56">
        <v>1</v>
      </c>
      <c r="D218" s="56">
        <v>4</v>
      </c>
      <c r="E218" s="56">
        <v>3</v>
      </c>
      <c r="F218" s="56">
        <v>1</v>
      </c>
      <c r="G218" s="56">
        <v>2237</v>
      </c>
      <c r="H218" s="58">
        <v>41523</v>
      </c>
      <c r="I218" s="59">
        <v>4</v>
      </c>
      <c r="J218" s="61">
        <v>17.249873215967543</v>
      </c>
      <c r="K218" s="59">
        <v>1563.9885049143907</v>
      </c>
      <c r="L218" s="61">
        <v>18.938562808557325</v>
      </c>
      <c r="M218" s="62">
        <v>49.7478386167147</v>
      </c>
      <c r="N218" s="61">
        <v>15.240904621435595</v>
      </c>
      <c r="O218" s="62">
        <v>50.252161383285305</v>
      </c>
      <c r="R218" s="52">
        <v>0</v>
      </c>
      <c r="S218" s="67">
        <v>103</v>
      </c>
      <c r="T218" s="53">
        <v>101</v>
      </c>
      <c r="U218" s="53">
        <v>73.7</v>
      </c>
      <c r="V218" s="53">
        <v>229</v>
      </c>
      <c r="W218" s="53">
        <v>368.5</v>
      </c>
      <c r="X218" s="53">
        <v>97.5</v>
      </c>
      <c r="Y218" s="53">
        <v>237</v>
      </c>
      <c r="Z218" s="53">
        <v>98</v>
      </c>
      <c r="AA218" s="53">
        <v>74.8</v>
      </c>
      <c r="AB218" s="53">
        <v>50</v>
      </c>
      <c r="AC218" s="53">
        <v>0.43</v>
      </c>
      <c r="AD218" s="53">
        <v>88</v>
      </c>
      <c r="AE218" s="53">
        <v>81</v>
      </c>
      <c r="AF218" s="53">
        <v>6.09</v>
      </c>
      <c r="AG218" s="53">
        <v>1.22</v>
      </c>
      <c r="AH218" s="53">
        <v>1.14</v>
      </c>
    </row>
    <row r="219" spans="1:34" s="52" customFormat="1" ht="15">
      <c r="A219" s="52">
        <v>12</v>
      </c>
      <c r="B219" s="56" t="s">
        <v>36</v>
      </c>
      <c r="C219" s="56">
        <v>1</v>
      </c>
      <c r="D219" s="56">
        <v>4</v>
      </c>
      <c r="E219" s="56">
        <v>3</v>
      </c>
      <c r="F219" s="56">
        <v>2</v>
      </c>
      <c r="G219" s="56">
        <v>2238</v>
      </c>
      <c r="H219" s="58">
        <v>41523</v>
      </c>
      <c r="I219" s="59">
        <v>4</v>
      </c>
      <c r="J219" s="61">
        <v>17.22136222910217</v>
      </c>
      <c r="K219" s="59">
        <v>1572.8844169246647</v>
      </c>
      <c r="S219" s="67">
        <v>104</v>
      </c>
      <c r="T219" s="53">
        <v>103.5</v>
      </c>
      <c r="U219" s="53">
        <v>75.7</v>
      </c>
      <c r="V219" s="53">
        <v>236.5</v>
      </c>
      <c r="W219" s="53">
        <v>356</v>
      </c>
      <c r="X219" s="53">
        <v>97.5</v>
      </c>
      <c r="Y219" s="53">
        <v>227</v>
      </c>
      <c r="Z219" s="53">
        <v>87</v>
      </c>
      <c r="AA219" s="53">
        <v>76.7</v>
      </c>
      <c r="AB219" s="53">
        <v>48</v>
      </c>
      <c r="AC219" s="53">
        <v>0.41</v>
      </c>
      <c r="AD219" s="53">
        <v>90</v>
      </c>
      <c r="AE219" s="53">
        <v>85</v>
      </c>
      <c r="AF219" s="53">
        <v>6.24</v>
      </c>
      <c r="AG219" s="53">
        <v>1.19</v>
      </c>
      <c r="AH219" s="53">
        <v>1.1</v>
      </c>
    </row>
    <row r="220" spans="1:19" s="52" customFormat="1" ht="15">
      <c r="A220" s="52">
        <v>20</v>
      </c>
      <c r="B220" s="56" t="s">
        <v>37</v>
      </c>
      <c r="C220" s="56">
        <v>1</v>
      </c>
      <c r="D220" s="56">
        <v>4</v>
      </c>
      <c r="E220" s="56">
        <v>3</v>
      </c>
      <c r="F220" s="56">
        <v>3</v>
      </c>
      <c r="G220" s="56">
        <v>2239</v>
      </c>
      <c r="H220" s="58">
        <v>41523</v>
      </c>
      <c r="I220" s="59">
        <v>4</v>
      </c>
      <c r="J220" s="61">
        <v>15.837468982630277</v>
      </c>
      <c r="K220" s="59">
        <v>1404.2555831265513</v>
      </c>
      <c r="L220" s="61">
        <v>18.36378447573606</v>
      </c>
      <c r="M220" s="62">
        <v>57.23612622415669</v>
      </c>
      <c r="N220" s="61">
        <v>15.23452642460266</v>
      </c>
      <c r="O220" s="62">
        <v>42.76387377584331</v>
      </c>
      <c r="R220" s="52">
        <v>0</v>
      </c>
      <c r="S220" s="67"/>
    </row>
    <row r="221" spans="1:19" s="52" customFormat="1" ht="15">
      <c r="A221" s="52">
        <v>27</v>
      </c>
      <c r="B221" s="56" t="s">
        <v>38</v>
      </c>
      <c r="C221" s="56">
        <v>1</v>
      </c>
      <c r="D221" s="56">
        <v>4</v>
      </c>
      <c r="E221" s="56">
        <v>3</v>
      </c>
      <c r="F221" s="56">
        <v>4</v>
      </c>
      <c r="G221" s="56">
        <v>2240</v>
      </c>
      <c r="H221" s="58">
        <v>41523</v>
      </c>
      <c r="I221" s="59">
        <v>4</v>
      </c>
      <c r="J221" s="61">
        <v>15.207567632704706</v>
      </c>
      <c r="K221" s="59">
        <v>1470.064871161455</v>
      </c>
      <c r="S221" s="67"/>
    </row>
    <row r="222" spans="1:34" s="52" customFormat="1" ht="15">
      <c r="A222" s="52">
        <v>33</v>
      </c>
      <c r="B222" s="56" t="s">
        <v>39</v>
      </c>
      <c r="C222" s="56">
        <v>2</v>
      </c>
      <c r="D222" s="56">
        <v>4</v>
      </c>
      <c r="E222" s="56">
        <v>3</v>
      </c>
      <c r="F222" s="56">
        <v>1</v>
      </c>
      <c r="G222" s="56">
        <v>2241</v>
      </c>
      <c r="H222" s="58">
        <v>41523</v>
      </c>
      <c r="I222" s="59">
        <v>4</v>
      </c>
      <c r="J222" s="61">
        <v>14.67838348745721</v>
      </c>
      <c r="K222" s="59">
        <v>1350.4112808460634</v>
      </c>
      <c r="L222" s="61">
        <v>17.145617000724382</v>
      </c>
      <c r="M222" s="62">
        <v>21.456633423995072</v>
      </c>
      <c r="N222" s="61">
        <v>13.32608104432963</v>
      </c>
      <c r="O222" s="62">
        <v>29.616198247204643</v>
      </c>
      <c r="P222" s="61">
        <v>14.694270582571017</v>
      </c>
      <c r="Q222" s="62">
        <v>46.11665155636146</v>
      </c>
      <c r="R222" s="62">
        <v>2.8105167724388256</v>
      </c>
      <c r="S222" s="67">
        <v>105</v>
      </c>
      <c r="T222" s="53">
        <v>99</v>
      </c>
      <c r="U222" s="53">
        <v>72.7</v>
      </c>
      <c r="V222" s="53">
        <v>253.5</v>
      </c>
      <c r="W222" s="53">
        <v>325</v>
      </c>
      <c r="X222" s="53">
        <v>87</v>
      </c>
      <c r="Y222" s="53">
        <v>217.5</v>
      </c>
      <c r="Z222" s="53">
        <v>92</v>
      </c>
      <c r="AA222" s="53">
        <v>73.8</v>
      </c>
      <c r="AB222" s="53">
        <v>44</v>
      </c>
      <c r="AC222" s="53">
        <v>0.4</v>
      </c>
      <c r="AD222" s="53">
        <v>87</v>
      </c>
      <c r="AE222" s="53">
        <v>106</v>
      </c>
      <c r="AF222" s="53">
        <v>6</v>
      </c>
      <c r="AG222" s="53">
        <v>1.24</v>
      </c>
      <c r="AH222" s="53">
        <v>1.13</v>
      </c>
    </row>
    <row r="223" spans="1:34" s="52" customFormat="1" ht="15">
      <c r="A223" s="52">
        <v>36</v>
      </c>
      <c r="B223" s="56" t="s">
        <v>40</v>
      </c>
      <c r="C223" s="56">
        <v>2</v>
      </c>
      <c r="D223" s="56">
        <v>4</v>
      </c>
      <c r="E223" s="56">
        <v>3</v>
      </c>
      <c r="F223" s="56">
        <v>2</v>
      </c>
      <c r="G223" s="56">
        <v>2242</v>
      </c>
      <c r="H223" s="58">
        <v>41523</v>
      </c>
      <c r="I223" s="59">
        <v>4</v>
      </c>
      <c r="J223" s="61">
        <v>13.986013986013987</v>
      </c>
      <c r="K223" s="59">
        <v>1557.1095571095573</v>
      </c>
      <c r="S223" s="67">
        <v>106</v>
      </c>
      <c r="T223" s="53">
        <v>94.5</v>
      </c>
      <c r="U223" s="53">
        <v>73</v>
      </c>
      <c r="V223" s="53">
        <v>250</v>
      </c>
      <c r="W223" s="53">
        <v>319</v>
      </c>
      <c r="X223" s="53">
        <v>91.5</v>
      </c>
      <c r="Y223" s="53">
        <v>216.5</v>
      </c>
      <c r="Z223" s="53">
        <v>111</v>
      </c>
      <c r="AA223" s="53">
        <v>74.1</v>
      </c>
      <c r="AB223" s="53">
        <v>43</v>
      </c>
      <c r="AC223" s="53">
        <v>0.4</v>
      </c>
      <c r="AD223" s="53">
        <v>87</v>
      </c>
      <c r="AE223" s="53">
        <v>102</v>
      </c>
      <c r="AF223" s="53">
        <v>6</v>
      </c>
      <c r="AG223" s="53">
        <v>1.24</v>
      </c>
      <c r="AH223" s="53">
        <v>1.12</v>
      </c>
    </row>
    <row r="224" spans="1:19" s="52" customFormat="1" ht="15">
      <c r="A224" s="52">
        <v>48</v>
      </c>
      <c r="B224" s="56" t="s">
        <v>41</v>
      </c>
      <c r="C224" s="56">
        <v>2</v>
      </c>
      <c r="D224" s="56">
        <v>4</v>
      </c>
      <c r="E224" s="56">
        <v>3</v>
      </c>
      <c r="F224" s="56">
        <v>3</v>
      </c>
      <c r="G224" s="56">
        <v>2243</v>
      </c>
      <c r="H224" s="58">
        <v>41523</v>
      </c>
      <c r="I224" s="59">
        <v>4</v>
      </c>
      <c r="J224" s="61">
        <v>13.537049590655473</v>
      </c>
      <c r="K224" s="59">
        <v>1443.9519563365836</v>
      </c>
      <c r="L224" s="61">
        <v>18.05722529454207</v>
      </c>
      <c r="M224" s="62">
        <v>22.654600301659222</v>
      </c>
      <c r="N224" s="61">
        <v>13.628245638137127</v>
      </c>
      <c r="O224" s="62">
        <v>29.924585218702852</v>
      </c>
      <c r="P224" s="61">
        <v>15.712670845750692</v>
      </c>
      <c r="Q224" s="62">
        <v>46.1236802413272</v>
      </c>
      <c r="R224" s="62">
        <v>1.2971342383107267</v>
      </c>
      <c r="S224" s="67"/>
    </row>
    <row r="225" spans="1:19" s="52" customFormat="1" ht="15">
      <c r="A225" s="52">
        <v>51</v>
      </c>
      <c r="B225" s="56" t="s">
        <v>42</v>
      </c>
      <c r="C225" s="56">
        <v>2</v>
      </c>
      <c r="D225" s="56">
        <v>4</v>
      </c>
      <c r="E225" s="56">
        <v>3</v>
      </c>
      <c r="F225" s="56">
        <v>4</v>
      </c>
      <c r="G225" s="56">
        <v>2244</v>
      </c>
      <c r="H225" s="58">
        <v>41523</v>
      </c>
      <c r="I225" s="59">
        <v>4</v>
      </c>
      <c r="J225" s="61">
        <v>13.87247426610751</v>
      </c>
      <c r="K225" s="59">
        <v>1590.7103825136612</v>
      </c>
      <c r="S225" s="67"/>
    </row>
    <row r="226" spans="1:34" s="52" customFormat="1" ht="15">
      <c r="A226" s="52">
        <v>4</v>
      </c>
      <c r="B226" s="56" t="s">
        <v>56</v>
      </c>
      <c r="C226" s="56">
        <v>1</v>
      </c>
      <c r="D226" s="56">
        <v>3</v>
      </c>
      <c r="E226" s="56">
        <v>6</v>
      </c>
      <c r="F226" s="56">
        <v>1</v>
      </c>
      <c r="G226" s="56">
        <v>2245</v>
      </c>
      <c r="H226" s="58">
        <v>41523</v>
      </c>
      <c r="I226" s="59">
        <v>7</v>
      </c>
      <c r="J226" s="61">
        <v>17.531645569620252</v>
      </c>
      <c r="K226" s="59">
        <v>1718.1012658227844</v>
      </c>
      <c r="L226" s="61">
        <v>18.345944510819066</v>
      </c>
      <c r="M226" s="62">
        <v>51.3372956909361</v>
      </c>
      <c r="N226" s="61">
        <v>15.844218674407351</v>
      </c>
      <c r="O226" s="62">
        <v>48.66270430906389</v>
      </c>
      <c r="R226" s="52">
        <v>0</v>
      </c>
      <c r="S226" s="67">
        <v>107</v>
      </c>
      <c r="T226" s="53">
        <v>110</v>
      </c>
      <c r="U226" s="53">
        <v>74.7</v>
      </c>
      <c r="V226" s="53">
        <v>230.5</v>
      </c>
      <c r="W226" s="53">
        <v>382.5</v>
      </c>
      <c r="X226" s="53">
        <v>101</v>
      </c>
      <c r="Y226" s="53">
        <v>232</v>
      </c>
      <c r="Z226" s="53">
        <v>98</v>
      </c>
      <c r="AA226" s="53">
        <v>75.7</v>
      </c>
      <c r="AB226" s="53">
        <v>42</v>
      </c>
      <c r="AC226" s="53">
        <v>0.43</v>
      </c>
      <c r="AD226" s="53">
        <v>89</v>
      </c>
      <c r="AE226" s="53">
        <v>81</v>
      </c>
      <c r="AF226" s="53">
        <v>6.18</v>
      </c>
      <c r="AG226" s="53">
        <v>1.2</v>
      </c>
      <c r="AH226" s="53">
        <v>1.13</v>
      </c>
    </row>
    <row r="227" spans="1:34" s="52" customFormat="1" ht="15">
      <c r="A227" s="52">
        <v>10</v>
      </c>
      <c r="B227" s="56" t="s">
        <v>57</v>
      </c>
      <c r="C227" s="56">
        <v>1</v>
      </c>
      <c r="D227" s="56">
        <v>3</v>
      </c>
      <c r="E227" s="56">
        <v>6</v>
      </c>
      <c r="F227" s="56">
        <v>2</v>
      </c>
      <c r="G227" s="56">
        <v>2246</v>
      </c>
      <c r="H227" s="58">
        <v>41523</v>
      </c>
      <c r="I227" s="59">
        <v>7</v>
      </c>
      <c r="J227" s="61">
        <v>18.275154004106774</v>
      </c>
      <c r="K227" s="59">
        <v>1608.2135523613958</v>
      </c>
      <c r="S227" s="67">
        <v>108</v>
      </c>
      <c r="T227" s="53">
        <v>115.5</v>
      </c>
      <c r="U227" s="53">
        <v>75.8</v>
      </c>
      <c r="V227" s="53">
        <v>208.5</v>
      </c>
      <c r="W227" s="53">
        <v>407.5</v>
      </c>
      <c r="X227" s="53">
        <v>108</v>
      </c>
      <c r="Y227" s="53">
        <v>240</v>
      </c>
      <c r="Z227" s="53">
        <v>59</v>
      </c>
      <c r="AA227" s="53">
        <v>76.8</v>
      </c>
      <c r="AB227" s="53">
        <v>53</v>
      </c>
      <c r="AC227" s="53">
        <v>0.44</v>
      </c>
      <c r="AD227" s="53">
        <v>90</v>
      </c>
      <c r="AE227" s="53">
        <v>60</v>
      </c>
      <c r="AF227" s="53">
        <v>6.28</v>
      </c>
      <c r="AG227" s="53">
        <v>1.18</v>
      </c>
      <c r="AH227" s="53">
        <v>1.14</v>
      </c>
    </row>
    <row r="228" spans="1:19" s="52" customFormat="1" ht="15">
      <c r="A228" s="52">
        <v>15</v>
      </c>
      <c r="B228" s="56" t="s">
        <v>58</v>
      </c>
      <c r="C228" s="56">
        <v>1</v>
      </c>
      <c r="D228" s="56">
        <v>3</v>
      </c>
      <c r="E228" s="56">
        <v>6</v>
      </c>
      <c r="F228" s="56">
        <v>3</v>
      </c>
      <c r="G228" s="56">
        <v>2247</v>
      </c>
      <c r="H228" s="58">
        <v>41523</v>
      </c>
      <c r="I228" s="59">
        <v>7</v>
      </c>
      <c r="J228" s="61">
        <v>16.821192052980134</v>
      </c>
      <c r="K228" s="59">
        <v>1726.975717439294</v>
      </c>
      <c r="L228" s="61">
        <v>19.57331842742687</v>
      </c>
      <c r="M228" s="62">
        <v>68.6601307189543</v>
      </c>
      <c r="N228" s="61">
        <v>16.580221300138266</v>
      </c>
      <c r="O228" s="62">
        <v>31.339869281045694</v>
      </c>
      <c r="R228" s="52">
        <v>0</v>
      </c>
      <c r="S228" s="67"/>
    </row>
    <row r="229" spans="1:19" s="52" customFormat="1" ht="15">
      <c r="A229" s="52">
        <v>22</v>
      </c>
      <c r="B229" s="56" t="s">
        <v>59</v>
      </c>
      <c r="C229" s="56">
        <v>1</v>
      </c>
      <c r="D229" s="56">
        <v>3</v>
      </c>
      <c r="E229" s="56">
        <v>6</v>
      </c>
      <c r="F229" s="56">
        <v>4</v>
      </c>
      <c r="G229" s="56">
        <v>2248</v>
      </c>
      <c r="H229" s="58">
        <v>41523</v>
      </c>
      <c r="I229" s="59">
        <v>7</v>
      </c>
      <c r="J229" s="61">
        <v>19.645396002341727</v>
      </c>
      <c r="K229" s="59">
        <v>1977.6365309024004</v>
      </c>
      <c r="S229" s="67"/>
    </row>
    <row r="230" spans="1:34" s="52" customFormat="1" ht="15">
      <c r="A230" s="52">
        <v>32</v>
      </c>
      <c r="B230" s="56" t="s">
        <v>60</v>
      </c>
      <c r="C230" s="56">
        <v>2</v>
      </c>
      <c r="D230" s="56">
        <v>3</v>
      </c>
      <c r="E230" s="56">
        <v>6</v>
      </c>
      <c r="F230" s="56">
        <v>1</v>
      </c>
      <c r="G230" s="56">
        <v>2249</v>
      </c>
      <c r="H230" s="58">
        <v>41523</v>
      </c>
      <c r="I230" s="59">
        <v>7</v>
      </c>
      <c r="J230" s="61">
        <v>18.531906689801428</v>
      </c>
      <c r="K230" s="59">
        <v>3459.2892487629338</v>
      </c>
      <c r="L230" s="61">
        <v>19.30843706777322</v>
      </c>
      <c r="M230" s="62">
        <v>14.882729211087439</v>
      </c>
      <c r="N230" s="61">
        <v>15.090385119203686</v>
      </c>
      <c r="O230" s="62">
        <v>12.281449893390278</v>
      </c>
      <c r="P230" s="61">
        <v>19.237483809202</v>
      </c>
      <c r="Q230" s="62">
        <v>72.83582089552228</v>
      </c>
      <c r="R230" s="61">
        <v>0</v>
      </c>
      <c r="S230" s="67">
        <v>109</v>
      </c>
      <c r="T230" s="53">
        <v>75</v>
      </c>
      <c r="U230" s="53">
        <v>63.2</v>
      </c>
      <c r="V230" s="53">
        <v>174.5</v>
      </c>
      <c r="W230" s="53">
        <v>372.5</v>
      </c>
      <c r="X230" s="53">
        <v>106</v>
      </c>
      <c r="Y230" s="53">
        <v>279</v>
      </c>
      <c r="Z230" s="53">
        <v>251</v>
      </c>
      <c r="AA230" s="53">
        <v>64.7</v>
      </c>
      <c r="AB230" s="53">
        <v>56</v>
      </c>
      <c r="AC230" s="53">
        <v>0.47</v>
      </c>
      <c r="AD230" s="53">
        <v>77</v>
      </c>
      <c r="AE230" s="53">
        <v>51</v>
      </c>
      <c r="AF230" s="53">
        <v>5.04</v>
      </c>
      <c r="AG230" s="53">
        <v>1.47</v>
      </c>
      <c r="AH230" s="53">
        <v>1.42</v>
      </c>
    </row>
    <row r="231" spans="1:34" s="52" customFormat="1" ht="15">
      <c r="A231" s="52">
        <v>41</v>
      </c>
      <c r="B231" s="56" t="s">
        <v>61</v>
      </c>
      <c r="C231" s="56">
        <v>2</v>
      </c>
      <c r="D231" s="56">
        <v>3</v>
      </c>
      <c r="E231" s="56">
        <v>6</v>
      </c>
      <c r="F231" s="56">
        <v>2</v>
      </c>
      <c r="G231" s="56">
        <v>2250</v>
      </c>
      <c r="H231" s="58">
        <v>41523</v>
      </c>
      <c r="I231" s="59">
        <v>7</v>
      </c>
      <c r="J231" s="61">
        <v>18.78385144053525</v>
      </c>
      <c r="K231" s="59">
        <v>3418.660962177416</v>
      </c>
      <c r="S231" s="67">
        <v>110</v>
      </c>
      <c r="T231" s="53">
        <v>79.5</v>
      </c>
      <c r="U231" s="53">
        <v>65.2</v>
      </c>
      <c r="V231" s="53">
        <v>187</v>
      </c>
      <c r="W231" s="53">
        <v>351.5</v>
      </c>
      <c r="X231" s="53">
        <v>94</v>
      </c>
      <c r="Y231" s="53">
        <v>265</v>
      </c>
      <c r="Z231" s="53">
        <v>236</v>
      </c>
      <c r="AA231" s="53">
        <v>66.6</v>
      </c>
      <c r="AB231" s="53">
        <v>52</v>
      </c>
      <c r="AC231" s="53">
        <v>0.45</v>
      </c>
      <c r="AD231" s="53">
        <v>78</v>
      </c>
      <c r="AE231" s="53">
        <v>61</v>
      </c>
      <c r="AF231" s="53">
        <v>5.15</v>
      </c>
      <c r="AG231" s="53">
        <v>1.44</v>
      </c>
      <c r="AH231" s="53">
        <v>1.35</v>
      </c>
    </row>
    <row r="232" spans="1:19" s="52" customFormat="1" ht="15">
      <c r="A232" s="52">
        <v>44</v>
      </c>
      <c r="B232" s="56" t="s">
        <v>62</v>
      </c>
      <c r="C232" s="56">
        <v>2</v>
      </c>
      <c r="D232" s="56">
        <v>3</v>
      </c>
      <c r="E232" s="56">
        <v>6</v>
      </c>
      <c r="F232" s="56">
        <v>3</v>
      </c>
      <c r="G232" s="56">
        <v>2251</v>
      </c>
      <c r="H232" s="58">
        <v>41523</v>
      </c>
      <c r="I232" s="59">
        <v>7</v>
      </c>
      <c r="J232" s="61">
        <v>17.712246431254695</v>
      </c>
      <c r="K232" s="59">
        <v>3164.5880290508385</v>
      </c>
      <c r="L232" s="61">
        <v>19.729729729730284</v>
      </c>
      <c r="M232" s="62">
        <v>2.59740259740266</v>
      </c>
      <c r="N232" s="61">
        <v>16.17554858934159</v>
      </c>
      <c r="O232" s="62">
        <v>4.589930617327846</v>
      </c>
      <c r="P232" s="61">
        <v>19.8932838417817</v>
      </c>
      <c r="Q232" s="62">
        <v>91.53175591531748</v>
      </c>
      <c r="R232" s="62">
        <v>1.2809108699520133</v>
      </c>
      <c r="S232" s="67"/>
    </row>
    <row r="233" spans="1:19" s="52" customFormat="1" ht="15">
      <c r="A233" s="52">
        <v>55</v>
      </c>
      <c r="B233" s="56" t="s">
        <v>63</v>
      </c>
      <c r="C233" s="56">
        <v>2</v>
      </c>
      <c r="D233" s="56">
        <v>3</v>
      </c>
      <c r="E233" s="56">
        <v>6</v>
      </c>
      <c r="F233" s="56">
        <v>4</v>
      </c>
      <c r="G233" s="56">
        <v>2252</v>
      </c>
      <c r="H233" s="58">
        <v>41523</v>
      </c>
      <c r="I233" s="59">
        <v>7</v>
      </c>
      <c r="J233" s="61">
        <v>18.899229178416995</v>
      </c>
      <c r="K233" s="59">
        <v>3490.0576549476723</v>
      </c>
      <c r="S233" s="67"/>
    </row>
    <row r="234" spans="1:34" s="52" customFormat="1" ht="15">
      <c r="A234" s="52">
        <v>57</v>
      </c>
      <c r="B234" s="56" t="s">
        <v>64</v>
      </c>
      <c r="C234" s="56">
        <v>3</v>
      </c>
      <c r="D234" s="56">
        <v>3</v>
      </c>
      <c r="E234" s="56">
        <v>6</v>
      </c>
      <c r="F234" s="56">
        <v>1</v>
      </c>
      <c r="G234" s="56">
        <v>2253</v>
      </c>
      <c r="H234" s="58">
        <v>41523</v>
      </c>
      <c r="I234" s="59">
        <v>7</v>
      </c>
      <c r="J234" s="61">
        <v>18.525746219009182</v>
      </c>
      <c r="K234" s="59">
        <v>3742.200736239855</v>
      </c>
      <c r="S234" s="68">
        <v>111</v>
      </c>
      <c r="T234" s="67">
        <v>98</v>
      </c>
      <c r="U234" s="53">
        <v>62.4</v>
      </c>
      <c r="V234" s="53">
        <v>190.5</v>
      </c>
      <c r="W234" s="53">
        <v>355.5</v>
      </c>
      <c r="X234" s="53">
        <v>80</v>
      </c>
      <c r="Y234" s="53">
        <v>270.5</v>
      </c>
      <c r="Z234" s="53">
        <v>255</v>
      </c>
      <c r="AA234" s="53">
        <v>63.9</v>
      </c>
      <c r="AB234" s="53">
        <v>54</v>
      </c>
      <c r="AC234" s="53">
        <v>0.46</v>
      </c>
      <c r="AD234" s="53">
        <v>74</v>
      </c>
      <c r="AE234" s="53">
        <v>70</v>
      </c>
      <c r="AF234" s="53">
        <v>4.89</v>
      </c>
      <c r="AG234" s="53">
        <v>1.52</v>
      </c>
      <c r="AH234" s="53">
        <v>1.47</v>
      </c>
    </row>
    <row r="235" spans="1:34" s="52" customFormat="1" ht="15">
      <c r="A235" s="52">
        <v>61</v>
      </c>
      <c r="B235" s="56" t="s">
        <v>65</v>
      </c>
      <c r="C235" s="56">
        <v>3</v>
      </c>
      <c r="D235" s="56">
        <v>3</v>
      </c>
      <c r="E235" s="56">
        <v>6</v>
      </c>
      <c r="F235" s="56">
        <v>2</v>
      </c>
      <c r="G235" s="56">
        <v>2254</v>
      </c>
      <c r="H235" s="58">
        <v>41523</v>
      </c>
      <c r="I235" s="59">
        <v>7</v>
      </c>
      <c r="J235" s="61">
        <v>18.45365228534814</v>
      </c>
      <c r="K235" s="59">
        <v>3198.6330627936777</v>
      </c>
      <c r="S235" s="67">
        <v>112</v>
      </c>
      <c r="T235" s="53">
        <v>98</v>
      </c>
      <c r="U235" s="53">
        <v>64.6</v>
      </c>
      <c r="V235" s="53">
        <v>208</v>
      </c>
      <c r="W235" s="53">
        <v>343</v>
      </c>
      <c r="X235" s="53">
        <v>78</v>
      </c>
      <c r="Y235" s="53">
        <v>246</v>
      </c>
      <c r="Z235" s="53">
        <v>210</v>
      </c>
      <c r="AA235" s="53">
        <v>66.1</v>
      </c>
      <c r="AB235" s="53">
        <v>50</v>
      </c>
      <c r="AC235" s="53">
        <v>0.45</v>
      </c>
      <c r="AD235" s="53">
        <v>77</v>
      </c>
      <c r="AE235" s="53">
        <v>81</v>
      </c>
      <c r="AF235" s="53">
        <v>5.12</v>
      </c>
      <c r="AG235" s="53">
        <v>1.45</v>
      </c>
      <c r="AH235" s="53">
        <v>1.37</v>
      </c>
    </row>
    <row r="236" spans="1:19" s="52" customFormat="1" ht="15">
      <c r="A236" s="52">
        <v>64</v>
      </c>
      <c r="B236" s="56" t="s">
        <v>66</v>
      </c>
      <c r="C236" s="56">
        <v>3</v>
      </c>
      <c r="D236" s="56">
        <v>3</v>
      </c>
      <c r="E236" s="56">
        <v>6</v>
      </c>
      <c r="F236" s="56">
        <v>3</v>
      </c>
      <c r="G236" s="56">
        <v>2255</v>
      </c>
      <c r="H236" s="58">
        <v>41523</v>
      </c>
      <c r="I236" s="59">
        <v>7</v>
      </c>
      <c r="J236" s="61">
        <v>19.257202033515345</v>
      </c>
      <c r="K236" s="59">
        <v>2824.3896315822503</v>
      </c>
      <c r="S236" s="67"/>
    </row>
    <row r="237" spans="1:19" s="52" customFormat="1" ht="15">
      <c r="A237" s="52">
        <v>66</v>
      </c>
      <c r="B237" s="56" t="s">
        <v>67</v>
      </c>
      <c r="C237" s="56">
        <v>3</v>
      </c>
      <c r="D237" s="56">
        <v>3</v>
      </c>
      <c r="E237" s="56">
        <v>6</v>
      </c>
      <c r="F237" s="56">
        <v>4</v>
      </c>
      <c r="G237" s="56">
        <v>2256</v>
      </c>
      <c r="H237" s="58">
        <v>41523</v>
      </c>
      <c r="I237" s="59">
        <v>7</v>
      </c>
      <c r="J237" s="61">
        <v>18.572387558737972</v>
      </c>
      <c r="K237" s="59">
        <v>2971.5820093980756</v>
      </c>
      <c r="S237" s="67"/>
    </row>
    <row r="238" spans="1:34" s="52" customFormat="1" ht="15">
      <c r="A238" s="52">
        <v>3</v>
      </c>
      <c r="B238" s="56" t="s">
        <v>77</v>
      </c>
      <c r="C238" s="56">
        <v>1</v>
      </c>
      <c r="D238" s="56">
        <v>3</v>
      </c>
      <c r="E238" s="56">
        <v>7</v>
      </c>
      <c r="F238" s="56">
        <v>1</v>
      </c>
      <c r="G238" s="56">
        <v>2257</v>
      </c>
      <c r="H238" s="58">
        <v>41523</v>
      </c>
      <c r="I238" s="59">
        <v>6</v>
      </c>
      <c r="J238" s="61">
        <v>16.177678676211713</v>
      </c>
      <c r="K238" s="59">
        <v>1585.4125102687478</v>
      </c>
      <c r="L238" s="61">
        <v>19.43903059062791</v>
      </c>
      <c r="M238" s="62">
        <v>72.20648410450113</v>
      </c>
      <c r="N238" s="61">
        <v>16.178087211432732</v>
      </c>
      <c r="O238" s="62">
        <v>27.79351589549886</v>
      </c>
      <c r="R238" s="52">
        <v>0</v>
      </c>
      <c r="S238" s="67">
        <v>113</v>
      </c>
      <c r="T238" s="53">
        <v>103.5</v>
      </c>
      <c r="U238" s="53">
        <v>72.6</v>
      </c>
      <c r="V238" s="53">
        <v>227.5</v>
      </c>
      <c r="W238" s="53">
        <v>370</v>
      </c>
      <c r="X238" s="53">
        <v>105.5</v>
      </c>
      <c r="Y238" s="53">
        <v>236.5</v>
      </c>
      <c r="Z238" s="53">
        <v>116</v>
      </c>
      <c r="AA238" s="53">
        <v>73.7</v>
      </c>
      <c r="AB238" s="53">
        <v>51</v>
      </c>
      <c r="AC238" s="53">
        <v>0.43</v>
      </c>
      <c r="AD238" s="53">
        <v>87</v>
      </c>
      <c r="AE238" s="53">
        <v>82</v>
      </c>
      <c r="AF238" s="53">
        <v>6</v>
      </c>
      <c r="AG238" s="53">
        <v>1.24</v>
      </c>
      <c r="AH238" s="53">
        <v>1.17</v>
      </c>
    </row>
    <row r="239" spans="1:34" s="52" customFormat="1" ht="15">
      <c r="A239" s="52">
        <v>9</v>
      </c>
      <c r="B239" s="56" t="s">
        <v>78</v>
      </c>
      <c r="C239" s="56">
        <v>1</v>
      </c>
      <c r="D239" s="56">
        <v>3</v>
      </c>
      <c r="E239" s="56">
        <v>7</v>
      </c>
      <c r="F239" s="56">
        <v>2</v>
      </c>
      <c r="G239" s="56">
        <v>2258</v>
      </c>
      <c r="H239" s="58">
        <v>41523</v>
      </c>
      <c r="I239" s="59">
        <v>6</v>
      </c>
      <c r="J239" s="61">
        <v>16.964414349517362</v>
      </c>
      <c r="K239" s="59">
        <v>1583.345339288287</v>
      </c>
      <c r="S239" s="67">
        <v>114</v>
      </c>
      <c r="T239" s="53">
        <v>105</v>
      </c>
      <c r="U239" s="53">
        <v>74.8</v>
      </c>
      <c r="V239" s="53">
        <v>218</v>
      </c>
      <c r="W239" s="53">
        <v>385</v>
      </c>
      <c r="X239" s="53">
        <v>112.5</v>
      </c>
      <c r="Y239" s="53">
        <v>234.5</v>
      </c>
      <c r="Z239" s="53">
        <v>83</v>
      </c>
      <c r="AA239" s="53">
        <v>75.8</v>
      </c>
      <c r="AB239" s="53">
        <v>51</v>
      </c>
      <c r="AC239" s="53">
        <v>0.43</v>
      </c>
      <c r="AD239" s="53">
        <v>89</v>
      </c>
      <c r="AE239" s="53">
        <v>67</v>
      </c>
      <c r="AF239" s="53">
        <v>6.2</v>
      </c>
      <c r="AG239" s="53">
        <v>1.2</v>
      </c>
      <c r="AH239" s="53">
        <v>1.13</v>
      </c>
    </row>
    <row r="240" spans="1:19" s="52" customFormat="1" ht="15">
      <c r="A240" s="52">
        <v>19</v>
      </c>
      <c r="B240" s="56" t="s">
        <v>79</v>
      </c>
      <c r="C240" s="56">
        <v>1</v>
      </c>
      <c r="D240" s="56">
        <v>3</v>
      </c>
      <c r="E240" s="56">
        <v>7</v>
      </c>
      <c r="F240" s="56">
        <v>3</v>
      </c>
      <c r="G240" s="56">
        <v>2259</v>
      </c>
      <c r="H240" s="58">
        <v>41523</v>
      </c>
      <c r="I240" s="59">
        <v>6</v>
      </c>
      <c r="J240" s="61">
        <v>17.753070271055883</v>
      </c>
      <c r="K240" s="59">
        <v>1609.6117045757335</v>
      </c>
      <c r="L240" s="61">
        <v>18.708942804589647</v>
      </c>
      <c r="M240" s="62">
        <v>70.35573122529631</v>
      </c>
      <c r="N240" s="61">
        <v>15.827876520112321</v>
      </c>
      <c r="O240" s="62">
        <v>27.86561264822141</v>
      </c>
      <c r="R240" s="62">
        <v>1.7786561264822776</v>
      </c>
      <c r="S240" s="67"/>
    </row>
    <row r="241" spans="1:19" s="52" customFormat="1" ht="15">
      <c r="A241" s="52">
        <v>23</v>
      </c>
      <c r="B241" s="56" t="s">
        <v>80</v>
      </c>
      <c r="C241" s="56">
        <v>1</v>
      </c>
      <c r="D241" s="56">
        <v>3</v>
      </c>
      <c r="E241" s="56">
        <v>7</v>
      </c>
      <c r="F241" s="56">
        <v>4</v>
      </c>
      <c r="G241" s="56">
        <v>2260</v>
      </c>
      <c r="H241" s="58">
        <v>41523</v>
      </c>
      <c r="I241" s="59">
        <v>6</v>
      </c>
      <c r="J241" s="61">
        <v>18.319327731092436</v>
      </c>
      <c r="K241" s="59">
        <v>1868.5714285714284</v>
      </c>
      <c r="S241" s="67"/>
    </row>
    <row r="242" spans="1:34" s="52" customFormat="1" ht="15">
      <c r="A242" s="52">
        <v>30</v>
      </c>
      <c r="B242" s="56" t="s">
        <v>81</v>
      </c>
      <c r="C242" s="56">
        <v>2</v>
      </c>
      <c r="D242" s="56">
        <v>3</v>
      </c>
      <c r="E242" s="56">
        <v>7</v>
      </c>
      <c r="F242" s="56">
        <v>1</v>
      </c>
      <c r="G242" s="56">
        <v>2261</v>
      </c>
      <c r="H242" s="58">
        <v>41523</v>
      </c>
      <c r="I242" s="59">
        <v>6</v>
      </c>
      <c r="J242" s="61">
        <v>15.962684633324676</v>
      </c>
      <c r="K242" s="59">
        <v>2522.104172065299</v>
      </c>
      <c r="L242" s="61">
        <v>17.953985209531638</v>
      </c>
      <c r="M242" s="62">
        <v>10.517448856799046</v>
      </c>
      <c r="N242" s="61">
        <v>15.481927710843332</v>
      </c>
      <c r="O242" s="62">
        <v>12.370637785800216</v>
      </c>
      <c r="P242" s="61">
        <v>16.9572192513369</v>
      </c>
      <c r="Q242" s="62">
        <v>76.31768953068598</v>
      </c>
      <c r="R242" s="62">
        <v>0.7942238267147638</v>
      </c>
      <c r="S242" s="67">
        <v>115</v>
      </c>
      <c r="T242" s="53">
        <v>83.5</v>
      </c>
      <c r="U242" s="53">
        <v>68.9</v>
      </c>
      <c r="V242" s="53">
        <v>207.5</v>
      </c>
      <c r="W242" s="53">
        <v>335.5</v>
      </c>
      <c r="X242" s="53">
        <v>107</v>
      </c>
      <c r="Y242" s="53">
        <v>245</v>
      </c>
      <c r="Z242" s="53">
        <v>174</v>
      </c>
      <c r="AA242" s="53">
        <v>70.2</v>
      </c>
      <c r="AB242" s="53">
        <v>48</v>
      </c>
      <c r="AC242" s="53">
        <v>0.42</v>
      </c>
      <c r="AD242" s="53">
        <v>83</v>
      </c>
      <c r="AE242" s="53">
        <v>71</v>
      </c>
      <c r="AF242" s="53">
        <v>5.57</v>
      </c>
      <c r="AG242" s="53">
        <v>1.33</v>
      </c>
      <c r="AH242" s="53">
        <v>1.23</v>
      </c>
    </row>
    <row r="243" spans="1:34" s="52" customFormat="1" ht="15">
      <c r="A243" s="52">
        <v>42</v>
      </c>
      <c r="B243" s="56" t="s">
        <v>82</v>
      </c>
      <c r="C243" s="56">
        <v>2</v>
      </c>
      <c r="D243" s="56">
        <v>3</v>
      </c>
      <c r="E243" s="56">
        <v>7</v>
      </c>
      <c r="F243" s="56">
        <v>2</v>
      </c>
      <c r="G243" s="56">
        <v>2262</v>
      </c>
      <c r="H243" s="58">
        <v>41523</v>
      </c>
      <c r="I243" s="59">
        <v>6</v>
      </c>
      <c r="J243" s="61">
        <v>15.55491185963751</v>
      </c>
      <c r="K243" s="59">
        <v>2343.6067201853853</v>
      </c>
      <c r="S243" s="67">
        <v>116</v>
      </c>
      <c r="T243" s="53">
        <v>84</v>
      </c>
      <c r="U243" s="53">
        <v>69.1</v>
      </c>
      <c r="V243" s="53">
        <v>203</v>
      </c>
      <c r="W243" s="53">
        <v>339.5</v>
      </c>
      <c r="X243" s="53">
        <v>109</v>
      </c>
      <c r="Y243" s="53">
        <v>247.5</v>
      </c>
      <c r="Z243" s="53">
        <v>184</v>
      </c>
      <c r="AA243" s="53">
        <v>70.4</v>
      </c>
      <c r="AB243" s="53">
        <v>49</v>
      </c>
      <c r="AC243" s="53">
        <v>0.43</v>
      </c>
      <c r="AD243" s="53">
        <v>83</v>
      </c>
      <c r="AE243" s="53">
        <v>67</v>
      </c>
      <c r="AF243" s="53">
        <v>5.56</v>
      </c>
      <c r="AG243" s="53">
        <v>1.34</v>
      </c>
      <c r="AH243" s="53">
        <v>1.23</v>
      </c>
    </row>
    <row r="244" spans="1:19" s="52" customFormat="1" ht="15">
      <c r="A244" s="52">
        <v>43</v>
      </c>
      <c r="B244" s="56" t="s">
        <v>83</v>
      </c>
      <c r="C244" s="56">
        <v>2</v>
      </c>
      <c r="D244" s="56">
        <v>3</v>
      </c>
      <c r="E244" s="56">
        <v>7</v>
      </c>
      <c r="F244" s="56">
        <v>3</v>
      </c>
      <c r="G244" s="56">
        <v>2263</v>
      </c>
      <c r="H244" s="58">
        <v>41523</v>
      </c>
      <c r="I244" s="59">
        <v>6</v>
      </c>
      <c r="J244" s="61">
        <v>14.93869936034115</v>
      </c>
      <c r="K244" s="59">
        <v>2320.4779673063254</v>
      </c>
      <c r="L244" s="61">
        <v>17.404647084611884</v>
      </c>
      <c r="M244" s="62">
        <v>8.57266249190234</v>
      </c>
      <c r="N244" s="61">
        <v>13.05732484076433</v>
      </c>
      <c r="O244" s="62">
        <v>7.968041459727927</v>
      </c>
      <c r="P244" s="61">
        <v>15.396628358627321</v>
      </c>
      <c r="Q244" s="62">
        <v>83.02742388253085</v>
      </c>
      <c r="R244" s="62">
        <v>0.4318721658388875</v>
      </c>
      <c r="S244" s="67"/>
    </row>
    <row r="245" spans="1:19" s="52" customFormat="1" ht="15">
      <c r="A245" s="52">
        <v>52</v>
      </c>
      <c r="B245" s="56" t="s">
        <v>84</v>
      </c>
      <c r="C245" s="56">
        <v>2</v>
      </c>
      <c r="D245" s="56">
        <v>3</v>
      </c>
      <c r="E245" s="56">
        <v>7</v>
      </c>
      <c r="F245" s="56">
        <v>4</v>
      </c>
      <c r="G245" s="56">
        <v>2264</v>
      </c>
      <c r="H245" s="58">
        <v>41523</v>
      </c>
      <c r="I245" s="59">
        <v>6</v>
      </c>
      <c r="J245" s="61">
        <v>16.051357608924437</v>
      </c>
      <c r="K245" s="59">
        <v>2568.2172174279103</v>
      </c>
      <c r="S245" s="67"/>
    </row>
    <row r="246" spans="1:34" s="52" customFormat="1" ht="15">
      <c r="A246" s="52">
        <v>6</v>
      </c>
      <c r="B246" s="56" t="s">
        <v>43</v>
      </c>
      <c r="C246" s="56">
        <v>1</v>
      </c>
      <c r="D246" s="56">
        <v>4</v>
      </c>
      <c r="E246" s="56">
        <v>4</v>
      </c>
      <c r="F246" s="56">
        <v>1</v>
      </c>
      <c r="G246" s="56">
        <v>2265</v>
      </c>
      <c r="H246" s="58">
        <v>41528</v>
      </c>
      <c r="I246" s="59">
        <v>4</v>
      </c>
      <c r="J246" s="61">
        <v>15.386746070216745</v>
      </c>
      <c r="K246" s="59">
        <v>1159.1348706229949</v>
      </c>
      <c r="L246" s="61">
        <v>18.500057957575056</v>
      </c>
      <c r="M246" s="62">
        <v>55.26315789473685</v>
      </c>
      <c r="N246" s="61">
        <v>15.791452562977815</v>
      </c>
      <c r="O246" s="62">
        <v>43.628808864265935</v>
      </c>
      <c r="R246" s="62">
        <v>1.1080332409972065</v>
      </c>
      <c r="S246" s="67">
        <v>117</v>
      </c>
      <c r="T246" s="53">
        <v>102</v>
      </c>
      <c r="U246" s="53">
        <v>74.9</v>
      </c>
      <c r="V246" s="53">
        <v>247</v>
      </c>
      <c r="W246" s="53">
        <v>359</v>
      </c>
      <c r="X246" s="53">
        <v>99</v>
      </c>
      <c r="Y246" s="53">
        <v>217</v>
      </c>
      <c r="Z246" s="53">
        <v>104</v>
      </c>
      <c r="AA246" s="53">
        <v>75.9</v>
      </c>
      <c r="AB246" s="53">
        <v>49</v>
      </c>
      <c r="AC246" s="53">
        <v>0.41</v>
      </c>
      <c r="AD246" s="53">
        <v>90</v>
      </c>
      <c r="AE246" s="53">
        <v>95</v>
      </c>
      <c r="AF246" s="53">
        <v>6.22</v>
      </c>
      <c r="AG246" s="53">
        <v>1.19</v>
      </c>
      <c r="AH246" s="53">
        <v>1.1</v>
      </c>
    </row>
    <row r="247" spans="1:34" s="52" customFormat="1" ht="15">
      <c r="A247" s="52">
        <v>14</v>
      </c>
      <c r="B247" s="56" t="s">
        <v>45</v>
      </c>
      <c r="C247" s="56">
        <v>1</v>
      </c>
      <c r="D247" s="56">
        <v>4</v>
      </c>
      <c r="E247" s="56">
        <v>4</v>
      </c>
      <c r="F247" s="56">
        <v>2</v>
      </c>
      <c r="G247" s="56">
        <v>2266</v>
      </c>
      <c r="H247" s="58">
        <v>41528</v>
      </c>
      <c r="I247" s="59">
        <v>4</v>
      </c>
      <c r="J247" s="61">
        <v>16.040011350737796</v>
      </c>
      <c r="K247" s="59">
        <v>1133.4941354521375</v>
      </c>
      <c r="S247" s="67">
        <v>118</v>
      </c>
      <c r="T247" s="53">
        <v>100</v>
      </c>
      <c r="U247" s="53">
        <v>76.9</v>
      </c>
      <c r="V247" s="53">
        <v>253</v>
      </c>
      <c r="W247" s="53">
        <v>345</v>
      </c>
      <c r="X247" s="53">
        <v>102</v>
      </c>
      <c r="Y247" s="53">
        <v>217.5</v>
      </c>
      <c r="Z247" s="53">
        <v>87</v>
      </c>
      <c r="AA247" s="53">
        <v>77.8</v>
      </c>
      <c r="AB247" s="53">
        <v>46</v>
      </c>
      <c r="AC247" s="53">
        <v>0.4</v>
      </c>
      <c r="AD247" s="53">
        <v>92</v>
      </c>
      <c r="AE247" s="53">
        <v>98</v>
      </c>
      <c r="AF247" s="53">
        <v>6.39</v>
      </c>
      <c r="AG247" s="53">
        <v>1.16</v>
      </c>
      <c r="AH247" s="53">
        <v>1.05</v>
      </c>
    </row>
    <row r="248" spans="1:19" s="52" customFormat="1" ht="15">
      <c r="A248" s="52">
        <v>18</v>
      </c>
      <c r="B248" s="56" t="s">
        <v>46</v>
      </c>
      <c r="C248" s="56">
        <v>1</v>
      </c>
      <c r="D248" s="56">
        <v>4</v>
      </c>
      <c r="E248" s="56">
        <v>4</v>
      </c>
      <c r="F248" s="56">
        <v>3</v>
      </c>
      <c r="G248" s="56">
        <v>2267</v>
      </c>
      <c r="H248" s="58">
        <v>41528</v>
      </c>
      <c r="I248" s="59">
        <v>4</v>
      </c>
      <c r="J248" s="61">
        <v>16.78211998431574</v>
      </c>
      <c r="K248" s="59">
        <v>1241.8768788393647</v>
      </c>
      <c r="L248" s="61">
        <v>17.89351851851852</v>
      </c>
      <c r="M248" s="62">
        <v>54.18857343147562</v>
      </c>
      <c r="N248" s="61">
        <v>15.672499680674415</v>
      </c>
      <c r="O248" s="62">
        <v>43.0073606729758</v>
      </c>
      <c r="R248" s="62">
        <v>2.804065895548584</v>
      </c>
      <c r="S248" s="67"/>
    </row>
    <row r="249" spans="1:19" s="52" customFormat="1" ht="15">
      <c r="A249" s="52">
        <v>28</v>
      </c>
      <c r="B249" s="56" t="s">
        <v>47</v>
      </c>
      <c r="C249" s="56">
        <v>1</v>
      </c>
      <c r="D249" s="56">
        <v>4</v>
      </c>
      <c r="E249" s="56">
        <v>4</v>
      </c>
      <c r="F249" s="56">
        <v>4</v>
      </c>
      <c r="G249" s="56">
        <v>2268</v>
      </c>
      <c r="H249" s="58">
        <v>41528</v>
      </c>
      <c r="I249" s="59">
        <v>4</v>
      </c>
      <c r="J249" s="61">
        <v>14.622674137096217</v>
      </c>
      <c r="K249" s="59">
        <v>1033.335639021466</v>
      </c>
      <c r="S249" s="67"/>
    </row>
    <row r="250" spans="1:34" s="52" customFormat="1" ht="15">
      <c r="A250" s="52">
        <v>31</v>
      </c>
      <c r="B250" s="56" t="s">
        <v>48</v>
      </c>
      <c r="C250" s="56">
        <v>2</v>
      </c>
      <c r="D250" s="56">
        <v>4</v>
      </c>
      <c r="E250" s="56">
        <v>4</v>
      </c>
      <c r="F250" s="56">
        <v>1</v>
      </c>
      <c r="G250" s="56">
        <v>2269</v>
      </c>
      <c r="H250" s="58">
        <v>41528</v>
      </c>
      <c r="I250" s="59">
        <v>4</v>
      </c>
      <c r="J250" s="61">
        <v>14.573439377467528</v>
      </c>
      <c r="K250" s="59">
        <v>1156.1595239457572</v>
      </c>
      <c r="L250" s="61">
        <v>16.742081447963802</v>
      </c>
      <c r="M250" s="62">
        <v>25.6425064972567</v>
      </c>
      <c r="N250" s="61">
        <v>14.66300443693218</v>
      </c>
      <c r="O250" s="62">
        <v>20.040427375108273</v>
      </c>
      <c r="P250" s="61">
        <v>15.939957112223016</v>
      </c>
      <c r="Q250" s="62">
        <v>51.51602656656075</v>
      </c>
      <c r="R250" s="62">
        <v>2.80103956107429</v>
      </c>
      <c r="S250" s="67">
        <v>119</v>
      </c>
      <c r="T250" s="53">
        <v>95.5</v>
      </c>
      <c r="U250" s="53">
        <v>73</v>
      </c>
      <c r="V250" s="53">
        <v>259</v>
      </c>
      <c r="W250" s="53">
        <v>319</v>
      </c>
      <c r="X250" s="53">
        <v>91.5</v>
      </c>
      <c r="Y250" s="53">
        <v>207.5</v>
      </c>
      <c r="Z250" s="53">
        <v>122</v>
      </c>
      <c r="AA250" s="53">
        <v>74.1</v>
      </c>
      <c r="AB250" s="53">
        <v>44</v>
      </c>
      <c r="AC250" s="53">
        <v>0.4</v>
      </c>
      <c r="AD250" s="53">
        <v>87</v>
      </c>
      <c r="AE250" s="53">
        <v>110</v>
      </c>
      <c r="AF250" s="53">
        <v>6.02</v>
      </c>
      <c r="AG250" s="53">
        <v>1.23</v>
      </c>
      <c r="AH250" s="53">
        <v>1.11</v>
      </c>
    </row>
    <row r="251" spans="1:34" s="52" customFormat="1" ht="15">
      <c r="A251" s="52">
        <v>39</v>
      </c>
      <c r="B251" s="56" t="s">
        <v>49</v>
      </c>
      <c r="C251" s="56">
        <v>2</v>
      </c>
      <c r="D251" s="56">
        <v>4</v>
      </c>
      <c r="E251" s="56">
        <v>4</v>
      </c>
      <c r="F251" s="56">
        <v>2</v>
      </c>
      <c r="G251" s="56">
        <v>2270</v>
      </c>
      <c r="H251" s="58">
        <v>41528</v>
      </c>
      <c r="I251" s="59">
        <v>4</v>
      </c>
      <c r="J251" s="61">
        <v>15.106530677631227</v>
      </c>
      <c r="K251" s="59">
        <v>1168.2383724034814</v>
      </c>
      <c r="S251" s="67">
        <v>120</v>
      </c>
      <c r="T251" s="53">
        <v>96.5</v>
      </c>
      <c r="U251" s="53">
        <v>73.6</v>
      </c>
      <c r="V251" s="53">
        <v>259.5</v>
      </c>
      <c r="W251" s="53">
        <v>326</v>
      </c>
      <c r="X251" s="53">
        <v>88</v>
      </c>
      <c r="Y251" s="53">
        <v>208.5</v>
      </c>
      <c r="Z251" s="53">
        <v>75</v>
      </c>
      <c r="AA251" s="53">
        <v>74.7</v>
      </c>
      <c r="AB251" s="53">
        <v>43</v>
      </c>
      <c r="AC251" s="53">
        <v>0.4</v>
      </c>
      <c r="AD251" s="53">
        <v>88</v>
      </c>
      <c r="AE251" s="53">
        <v>109</v>
      </c>
      <c r="AF251" s="53">
        <v>6.13</v>
      </c>
      <c r="AG251" s="53">
        <v>1.21</v>
      </c>
      <c r="AH251" s="53">
        <v>1.1</v>
      </c>
    </row>
    <row r="252" spans="1:19" s="52" customFormat="1" ht="15">
      <c r="A252" s="52">
        <v>46</v>
      </c>
      <c r="B252" s="56" t="s">
        <v>50</v>
      </c>
      <c r="C252" s="56">
        <v>2</v>
      </c>
      <c r="D252" s="56">
        <v>4</v>
      </c>
      <c r="E252" s="56">
        <v>4</v>
      </c>
      <c r="F252" s="56">
        <v>3</v>
      </c>
      <c r="G252" s="56">
        <v>2271</v>
      </c>
      <c r="H252" s="58">
        <v>41528</v>
      </c>
      <c r="I252" s="59">
        <v>4</v>
      </c>
      <c r="J252" s="61">
        <v>14.597718035355761</v>
      </c>
      <c r="K252" s="59">
        <v>1187.281066875602</v>
      </c>
      <c r="L252" s="61">
        <v>17.003275109170353</v>
      </c>
      <c r="M252" s="62">
        <v>18.1579714368989</v>
      </c>
      <c r="N252" s="61">
        <v>13.909883720930225</v>
      </c>
      <c r="O252" s="62">
        <v>27.89274264062951</v>
      </c>
      <c r="P252" s="61">
        <v>15.8046479119343</v>
      </c>
      <c r="Q252" s="62">
        <v>52.725153016613184</v>
      </c>
      <c r="R252" s="62">
        <v>1.2241329058583956</v>
      </c>
      <c r="S252" s="67"/>
    </row>
    <row r="253" spans="1:19" s="52" customFormat="1" ht="15">
      <c r="A253" s="52">
        <v>56</v>
      </c>
      <c r="B253" s="56" t="s">
        <v>51</v>
      </c>
      <c r="C253" s="56">
        <v>2</v>
      </c>
      <c r="D253" s="56">
        <v>4</v>
      </c>
      <c r="E253" s="56">
        <v>4</v>
      </c>
      <c r="F253" s="56">
        <v>4</v>
      </c>
      <c r="G253" s="56">
        <v>2272</v>
      </c>
      <c r="H253" s="58">
        <v>41528</v>
      </c>
      <c r="I253" s="59">
        <v>4</v>
      </c>
      <c r="J253" s="61">
        <v>14.12015004758972</v>
      </c>
      <c r="K253" s="59">
        <v>1176.6791706324766</v>
      </c>
      <c r="S253" s="67"/>
    </row>
    <row r="254" spans="1:34" s="52" customFormat="1" ht="15">
      <c r="A254" s="52">
        <v>58</v>
      </c>
      <c r="B254" s="56" t="s">
        <v>52</v>
      </c>
      <c r="C254" s="56">
        <v>3</v>
      </c>
      <c r="D254" s="56">
        <v>4</v>
      </c>
      <c r="E254" s="56">
        <v>4</v>
      </c>
      <c r="F254" s="56">
        <v>1</v>
      </c>
      <c r="G254" s="56">
        <v>2273</v>
      </c>
      <c r="H254" s="58">
        <v>41528</v>
      </c>
      <c r="I254" s="59">
        <v>4</v>
      </c>
      <c r="J254" s="61">
        <v>15.38168561945699</v>
      </c>
      <c r="K254" s="59">
        <v>933.1555942470573</v>
      </c>
      <c r="S254" s="67">
        <v>121</v>
      </c>
      <c r="T254" s="53">
        <v>93</v>
      </c>
      <c r="U254" s="53">
        <v>71</v>
      </c>
      <c r="V254" s="53">
        <v>272</v>
      </c>
      <c r="W254" s="53">
        <v>305</v>
      </c>
      <c r="X254" s="53">
        <v>66.5</v>
      </c>
      <c r="Y254" s="53">
        <v>195.5</v>
      </c>
      <c r="Z254" s="53">
        <v>113</v>
      </c>
      <c r="AA254" s="53">
        <v>72.2</v>
      </c>
      <c r="AB254" s="53">
        <v>42</v>
      </c>
      <c r="AC254" s="53">
        <v>0.4</v>
      </c>
      <c r="AD254" s="53">
        <v>85</v>
      </c>
      <c r="AE254" s="53">
        <v>126</v>
      </c>
      <c r="AF254" s="53">
        <v>5.82</v>
      </c>
      <c r="AG254" s="53">
        <v>1.28</v>
      </c>
      <c r="AH254" s="53">
        <v>1.12</v>
      </c>
    </row>
    <row r="255" spans="1:34" s="52" customFormat="1" ht="15">
      <c r="A255" s="52">
        <v>62</v>
      </c>
      <c r="B255" s="56" t="s">
        <v>53</v>
      </c>
      <c r="C255" s="56">
        <v>3</v>
      </c>
      <c r="D255" s="56">
        <v>4</v>
      </c>
      <c r="E255" s="56">
        <v>4</v>
      </c>
      <c r="F255" s="56">
        <v>2</v>
      </c>
      <c r="G255" s="56">
        <v>2274</v>
      </c>
      <c r="H255" s="58">
        <v>41528</v>
      </c>
      <c r="I255" s="59">
        <v>4</v>
      </c>
      <c r="J255" s="61">
        <v>15.935512173722305</v>
      </c>
      <c r="K255" s="59">
        <v>892.3886817284491</v>
      </c>
      <c r="S255" s="67">
        <v>122</v>
      </c>
      <c r="T255" s="53">
        <v>94</v>
      </c>
      <c r="U255" s="53">
        <v>70.4</v>
      </c>
      <c r="V255" s="53">
        <v>265</v>
      </c>
      <c r="W255" s="53">
        <v>302.5</v>
      </c>
      <c r="X255" s="53">
        <v>71.5</v>
      </c>
      <c r="Y255" s="53">
        <v>198.5</v>
      </c>
      <c r="Z255" s="53">
        <v>127</v>
      </c>
      <c r="AA255" s="53">
        <v>71.6</v>
      </c>
      <c r="AB255" s="53">
        <v>42</v>
      </c>
      <c r="AC255" s="53">
        <v>0.4</v>
      </c>
      <c r="AD255" s="53">
        <v>84</v>
      </c>
      <c r="AE255" s="53">
        <v>121</v>
      </c>
      <c r="AF255" s="53">
        <v>5.74</v>
      </c>
      <c r="AG255" s="53">
        <v>1.29</v>
      </c>
      <c r="AH255" s="53">
        <v>1.14</v>
      </c>
    </row>
    <row r="256" spans="1:19" s="52" customFormat="1" ht="15">
      <c r="A256" s="52">
        <v>63</v>
      </c>
      <c r="B256" s="56" t="s">
        <v>54</v>
      </c>
      <c r="C256" s="56">
        <v>3</v>
      </c>
      <c r="D256" s="56">
        <v>4</v>
      </c>
      <c r="E256" s="56">
        <v>4</v>
      </c>
      <c r="F256" s="56">
        <v>3</v>
      </c>
      <c r="G256" s="56">
        <v>2275</v>
      </c>
      <c r="H256" s="58">
        <v>41528</v>
      </c>
      <c r="I256" s="59">
        <v>4</v>
      </c>
      <c r="J256" s="61">
        <v>16.129235817504888</v>
      </c>
      <c r="K256" s="59">
        <v>860.2259102669274</v>
      </c>
      <c r="S256" s="67"/>
    </row>
    <row r="257" spans="1:19" s="52" customFormat="1" ht="15">
      <c r="A257" s="52">
        <v>67</v>
      </c>
      <c r="B257" s="56" t="s">
        <v>55</v>
      </c>
      <c r="C257" s="56">
        <v>3</v>
      </c>
      <c r="D257" s="56">
        <v>4</v>
      </c>
      <c r="E257" s="56">
        <v>4</v>
      </c>
      <c r="F257" s="56">
        <v>4</v>
      </c>
      <c r="G257" s="56">
        <v>2276</v>
      </c>
      <c r="H257" s="58">
        <v>41528</v>
      </c>
      <c r="I257" s="59">
        <v>4</v>
      </c>
      <c r="J257" s="61">
        <v>15.80847103942248</v>
      </c>
      <c r="K257" s="59">
        <v>885.274378207659</v>
      </c>
      <c r="S257" s="67"/>
    </row>
    <row r="258" spans="1:34" s="52" customFormat="1" ht="15">
      <c r="A258" s="52">
        <v>2</v>
      </c>
      <c r="B258" s="56" t="s">
        <v>68</v>
      </c>
      <c r="C258" s="56">
        <v>1</v>
      </c>
      <c r="D258" s="56">
        <v>4</v>
      </c>
      <c r="E258" s="56">
        <v>5</v>
      </c>
      <c r="F258" s="56">
        <v>1</v>
      </c>
      <c r="G258" s="56">
        <v>2277</v>
      </c>
      <c r="H258" s="58">
        <v>41535</v>
      </c>
      <c r="I258" s="59">
        <v>5</v>
      </c>
      <c r="J258" s="61">
        <v>17.18203442003638</v>
      </c>
      <c r="K258" s="59">
        <v>1340.1986847628375</v>
      </c>
      <c r="L258" s="61">
        <v>17.50841750841751</v>
      </c>
      <c r="M258" s="62">
        <v>70.78269324258632</v>
      </c>
      <c r="N258" s="61">
        <v>15.273189326556519</v>
      </c>
      <c r="O258" s="62">
        <v>29.217306757413674</v>
      </c>
      <c r="R258" s="52">
        <v>0</v>
      </c>
      <c r="S258" s="67">
        <v>123</v>
      </c>
      <c r="T258" s="53">
        <v>104</v>
      </c>
      <c r="U258" s="53">
        <v>75</v>
      </c>
      <c r="V258" s="53">
        <v>224</v>
      </c>
      <c r="W258" s="53">
        <v>355.5</v>
      </c>
      <c r="X258" s="53">
        <v>134</v>
      </c>
      <c r="Y258" s="53">
        <v>223</v>
      </c>
      <c r="Z258" s="53">
        <v>121</v>
      </c>
      <c r="AA258" s="53">
        <v>76</v>
      </c>
      <c r="AB258" s="53">
        <v>49</v>
      </c>
      <c r="AC258" s="53">
        <v>0.41</v>
      </c>
      <c r="AD258" s="53">
        <v>89</v>
      </c>
      <c r="AE258" s="53">
        <v>75</v>
      </c>
      <c r="AF258" s="53">
        <v>6.16</v>
      </c>
      <c r="AG258" s="53">
        <v>1.21</v>
      </c>
      <c r="AH258" s="53">
        <v>1.12</v>
      </c>
    </row>
    <row r="259" spans="1:34" s="52" customFormat="1" ht="15">
      <c r="A259" s="52">
        <v>13</v>
      </c>
      <c r="B259" s="56" t="s">
        <v>70</v>
      </c>
      <c r="C259" s="56">
        <v>1</v>
      </c>
      <c r="D259" s="56">
        <v>4</v>
      </c>
      <c r="E259" s="56">
        <v>5</v>
      </c>
      <c r="F259" s="56">
        <v>2</v>
      </c>
      <c r="G259" s="56">
        <v>2278</v>
      </c>
      <c r="H259" s="58">
        <v>41535</v>
      </c>
      <c r="I259" s="59">
        <v>5</v>
      </c>
      <c r="J259" s="61">
        <v>18.686575819077994</v>
      </c>
      <c r="K259" s="59">
        <v>1631.960954866145</v>
      </c>
      <c r="S259" s="67">
        <v>124</v>
      </c>
      <c r="T259" s="53">
        <v>106.5</v>
      </c>
      <c r="U259" s="53">
        <v>75.1</v>
      </c>
      <c r="V259" s="53">
        <v>210</v>
      </c>
      <c r="W259" s="53">
        <v>374.5</v>
      </c>
      <c r="X259" s="53">
        <v>133</v>
      </c>
      <c r="Y259" s="53">
        <v>229.5</v>
      </c>
      <c r="Z259" s="53">
        <v>57</v>
      </c>
      <c r="AA259" s="53">
        <v>76.1</v>
      </c>
      <c r="AB259" s="53">
        <v>49</v>
      </c>
      <c r="AC259" s="53">
        <v>0.42</v>
      </c>
      <c r="AD259" s="53">
        <v>89</v>
      </c>
      <c r="AE259" s="53">
        <v>61</v>
      </c>
      <c r="AF259" s="53">
        <v>6.24</v>
      </c>
      <c r="AG259" s="53">
        <v>1.19</v>
      </c>
      <c r="AH259" s="53">
        <v>1.13</v>
      </c>
    </row>
    <row r="260" spans="1:19" s="52" customFormat="1" ht="15">
      <c r="A260" s="52">
        <v>17</v>
      </c>
      <c r="B260" s="56" t="s">
        <v>71</v>
      </c>
      <c r="C260" s="56">
        <v>1</v>
      </c>
      <c r="D260" s="56">
        <v>4</v>
      </c>
      <c r="E260" s="56">
        <v>5</v>
      </c>
      <c r="F260" s="56">
        <v>3</v>
      </c>
      <c r="G260" s="56">
        <v>2279</v>
      </c>
      <c r="H260" s="58">
        <v>41535</v>
      </c>
      <c r="I260" s="59">
        <v>5</v>
      </c>
      <c r="J260" s="61">
        <v>17.401845242103846</v>
      </c>
      <c r="K260" s="59">
        <v>1473.3562304981253</v>
      </c>
      <c r="L260" s="61">
        <v>19.2018244013683</v>
      </c>
      <c r="M260" s="62">
        <v>66.14296936370778</v>
      </c>
      <c r="N260" s="61">
        <v>16.81951219512195</v>
      </c>
      <c r="O260" s="62">
        <v>33.857030636292215</v>
      </c>
      <c r="R260" s="52">
        <v>0</v>
      </c>
      <c r="S260" s="67"/>
    </row>
    <row r="261" spans="1:19" s="52" customFormat="1" ht="15">
      <c r="A261" s="52">
        <v>25</v>
      </c>
      <c r="B261" s="56" t="s">
        <v>72</v>
      </c>
      <c r="C261" s="56">
        <v>1</v>
      </c>
      <c r="D261" s="56">
        <v>4</v>
      </c>
      <c r="E261" s="56">
        <v>5</v>
      </c>
      <c r="F261" s="56">
        <v>4</v>
      </c>
      <c r="G261" s="56">
        <v>2280</v>
      </c>
      <c r="H261" s="58">
        <v>41535</v>
      </c>
      <c r="I261" s="59">
        <v>5</v>
      </c>
      <c r="J261" s="61">
        <v>18.57381024552895</v>
      </c>
      <c r="K261" s="59">
        <v>1436.3746589875723</v>
      </c>
      <c r="S261" s="67"/>
    </row>
    <row r="262" spans="1:34" s="52" customFormat="1" ht="15">
      <c r="A262" s="52">
        <v>29</v>
      </c>
      <c r="B262" s="56" t="s">
        <v>73</v>
      </c>
      <c r="C262" s="56">
        <v>2</v>
      </c>
      <c r="D262" s="56">
        <v>4</v>
      </c>
      <c r="E262" s="56">
        <v>5</v>
      </c>
      <c r="F262" s="56">
        <v>1</v>
      </c>
      <c r="G262" s="56">
        <v>2281</v>
      </c>
      <c r="H262" s="58">
        <v>41535</v>
      </c>
      <c r="I262" s="59">
        <v>5</v>
      </c>
      <c r="J262" s="61">
        <v>15.24068624729332</v>
      </c>
      <c r="K262" s="59">
        <v>1524.068624729332</v>
      </c>
      <c r="L262" s="61">
        <v>17.964421114027488</v>
      </c>
      <c r="M262" s="62">
        <v>20.33674480026419</v>
      </c>
      <c r="N262" s="61">
        <v>15.523316062176185</v>
      </c>
      <c r="O262" s="62">
        <v>24.727632882139343</v>
      </c>
      <c r="P262" s="61">
        <v>17.578994214508235</v>
      </c>
      <c r="Q262" s="62">
        <v>52.16242984483326</v>
      </c>
      <c r="R262" s="62">
        <v>2.773192472763205</v>
      </c>
      <c r="S262" s="67">
        <v>125</v>
      </c>
      <c r="T262" s="53">
        <v>90</v>
      </c>
      <c r="U262" s="53">
        <v>73.9</v>
      </c>
      <c r="V262" s="53">
        <v>245</v>
      </c>
      <c r="W262" s="53">
        <v>320.5</v>
      </c>
      <c r="X262" s="53">
        <v>120</v>
      </c>
      <c r="Y262" s="53">
        <v>213</v>
      </c>
      <c r="Z262" s="53">
        <v>89</v>
      </c>
      <c r="AA262" s="53">
        <v>75</v>
      </c>
      <c r="AB262" s="53">
        <v>43</v>
      </c>
      <c r="AC262" s="53">
        <v>0.4</v>
      </c>
      <c r="AD262" s="53">
        <v>89</v>
      </c>
      <c r="AE262" s="53">
        <v>95</v>
      </c>
      <c r="AF262" s="53">
        <v>6.16</v>
      </c>
      <c r="AG262" s="53">
        <v>1.21</v>
      </c>
      <c r="AH262" s="53">
        <v>1.09</v>
      </c>
    </row>
    <row r="263" spans="1:34" s="52" customFormat="1" ht="15">
      <c r="A263" s="52">
        <v>40</v>
      </c>
      <c r="B263" s="56" t="s">
        <v>74</v>
      </c>
      <c r="C263" s="56">
        <v>2</v>
      </c>
      <c r="D263" s="56">
        <v>4</v>
      </c>
      <c r="E263" s="56">
        <v>5</v>
      </c>
      <c r="F263" s="56">
        <v>2</v>
      </c>
      <c r="G263" s="56">
        <v>2282</v>
      </c>
      <c r="H263" s="58">
        <v>41535</v>
      </c>
      <c r="I263" s="59">
        <v>5</v>
      </c>
      <c r="J263" s="61">
        <v>15.627235869305986</v>
      </c>
      <c r="K263" s="59">
        <v>1375.1967564989268</v>
      </c>
      <c r="S263" s="67">
        <v>126</v>
      </c>
      <c r="T263" s="53">
        <v>91</v>
      </c>
      <c r="U263" s="53">
        <v>73</v>
      </c>
      <c r="V263" s="53">
        <v>252</v>
      </c>
      <c r="W263" s="53">
        <v>310</v>
      </c>
      <c r="X263" s="53">
        <v>117.5</v>
      </c>
      <c r="Y263" s="53">
        <v>207.5</v>
      </c>
      <c r="Z263" s="53">
        <v>74</v>
      </c>
      <c r="AA263" s="53">
        <v>74.1</v>
      </c>
      <c r="AB263" s="53">
        <v>41</v>
      </c>
      <c r="AC263" s="53">
        <v>0.39</v>
      </c>
      <c r="AD263" s="53">
        <v>88</v>
      </c>
      <c r="AE263" s="53">
        <v>102</v>
      </c>
      <c r="AF263" s="53">
        <v>6.1</v>
      </c>
      <c r="AG263" s="53">
        <v>1.22</v>
      </c>
      <c r="AH263" s="53">
        <v>1.1</v>
      </c>
    </row>
    <row r="264" spans="1:19" s="52" customFormat="1" ht="15">
      <c r="A264" s="52">
        <v>45</v>
      </c>
      <c r="B264" s="56" t="s">
        <v>75</v>
      </c>
      <c r="C264" s="56">
        <v>2</v>
      </c>
      <c r="D264" s="56">
        <v>4</v>
      </c>
      <c r="E264" s="56">
        <v>5</v>
      </c>
      <c r="F264" s="56">
        <v>3</v>
      </c>
      <c r="G264" s="56">
        <v>2283</v>
      </c>
      <c r="H264" s="58">
        <v>41535</v>
      </c>
      <c r="I264" s="59">
        <v>5</v>
      </c>
      <c r="J264" s="61">
        <v>15.819909128459313</v>
      </c>
      <c r="K264" s="59">
        <v>1560.8977006746522</v>
      </c>
      <c r="L264" s="61">
        <v>17.596034696406406</v>
      </c>
      <c r="M264" s="62">
        <v>15.236051502145886</v>
      </c>
      <c r="N264" s="61">
        <v>13.997395833333309</v>
      </c>
      <c r="O264" s="62">
        <v>23.068669527896947</v>
      </c>
      <c r="P264" s="61">
        <v>16.26757149781871</v>
      </c>
      <c r="Q264" s="62">
        <v>60.014306151645194</v>
      </c>
      <c r="R264" s="62">
        <v>1.6809728183119712</v>
      </c>
      <c r="S264" s="67"/>
    </row>
    <row r="265" spans="1:19" s="52" customFormat="1" ht="15">
      <c r="A265" s="52">
        <v>53</v>
      </c>
      <c r="B265" s="56" t="s">
        <v>76</v>
      </c>
      <c r="C265" s="56">
        <v>2</v>
      </c>
      <c r="D265" s="56">
        <v>4</v>
      </c>
      <c r="E265" s="56">
        <v>5</v>
      </c>
      <c r="F265" s="56">
        <v>4</v>
      </c>
      <c r="G265" s="56">
        <v>2284</v>
      </c>
      <c r="H265" s="58">
        <v>41535</v>
      </c>
      <c r="I265" s="59">
        <v>5</v>
      </c>
      <c r="J265" s="61">
        <v>15.018402562019023</v>
      </c>
      <c r="K265" s="59">
        <v>1371.680767331071</v>
      </c>
      <c r="S265" s="67"/>
    </row>
    <row r="266" spans="1:34" s="52" customFormat="1" ht="15">
      <c r="A266" s="52">
        <v>7</v>
      </c>
      <c r="B266" s="56" t="s">
        <v>13</v>
      </c>
      <c r="C266" s="56">
        <v>1</v>
      </c>
      <c r="D266" s="56">
        <v>5</v>
      </c>
      <c r="E266" s="56">
        <v>1</v>
      </c>
      <c r="F266" s="56">
        <v>1</v>
      </c>
      <c r="G266" s="56">
        <v>2285</v>
      </c>
      <c r="H266" s="58">
        <v>41561</v>
      </c>
      <c r="I266" s="59">
        <v>6</v>
      </c>
      <c r="J266" s="61">
        <v>18.283803863298665</v>
      </c>
      <c r="K266" s="59">
        <v>1133.5958395245175</v>
      </c>
      <c r="L266" s="61">
        <v>19.33573090755233</v>
      </c>
      <c r="M266" s="62">
        <v>56.38494756323256</v>
      </c>
      <c r="N266" s="61">
        <v>16.982944991592582</v>
      </c>
      <c r="O266" s="62">
        <v>43.61505243676744</v>
      </c>
      <c r="R266" s="52">
        <v>0</v>
      </c>
      <c r="S266" s="67">
        <v>127</v>
      </c>
      <c r="T266" s="53">
        <v>93.5</v>
      </c>
      <c r="U266" s="53">
        <v>79.7</v>
      </c>
      <c r="V266" s="53">
        <v>224</v>
      </c>
      <c r="W266" s="53">
        <v>326.5</v>
      </c>
      <c r="X266" s="53">
        <v>142.5</v>
      </c>
      <c r="Y266" s="53">
        <v>195</v>
      </c>
      <c r="Z266" s="53">
        <v>57</v>
      </c>
      <c r="AA266" s="53">
        <v>80.5</v>
      </c>
      <c r="AB266" s="53">
        <v>43</v>
      </c>
      <c r="AC266" s="53">
        <v>0.38</v>
      </c>
      <c r="AD266" s="53">
        <v>94</v>
      </c>
      <c r="AE266" s="53">
        <v>67</v>
      </c>
      <c r="AF266" s="53">
        <v>6.57</v>
      </c>
      <c r="AG266" s="53">
        <v>1.13</v>
      </c>
      <c r="AH266" s="53">
        <v>1.01</v>
      </c>
    </row>
    <row r="267" spans="1:34" s="52" customFormat="1" ht="15">
      <c r="A267" s="52">
        <v>11</v>
      </c>
      <c r="B267" s="56" t="s">
        <v>15</v>
      </c>
      <c r="C267" s="56">
        <v>1</v>
      </c>
      <c r="D267" s="56">
        <v>5</v>
      </c>
      <c r="E267" s="56">
        <v>1</v>
      </c>
      <c r="F267" s="56">
        <v>2</v>
      </c>
      <c r="G267" s="56">
        <v>2286</v>
      </c>
      <c r="H267" s="58">
        <v>41561</v>
      </c>
      <c r="I267" s="59">
        <v>6</v>
      </c>
      <c r="J267" s="61">
        <v>18.094709068184972</v>
      </c>
      <c r="K267" s="59">
        <v>1133.9351016062583</v>
      </c>
      <c r="S267" s="67">
        <v>127</v>
      </c>
      <c r="T267" s="53">
        <v>93.5</v>
      </c>
      <c r="U267" s="53">
        <v>79.7</v>
      </c>
      <c r="V267" s="53">
        <v>224</v>
      </c>
      <c r="W267" s="53">
        <v>326.5</v>
      </c>
      <c r="X267" s="53">
        <v>142.5</v>
      </c>
      <c r="Y267" s="53">
        <v>195</v>
      </c>
      <c r="Z267" s="53">
        <v>57</v>
      </c>
      <c r="AA267" s="53">
        <v>80.5</v>
      </c>
      <c r="AB267" s="53">
        <v>43</v>
      </c>
      <c r="AC267" s="53">
        <v>0.38</v>
      </c>
      <c r="AD267" s="53">
        <v>94</v>
      </c>
      <c r="AE267" s="53">
        <v>67</v>
      </c>
      <c r="AF267" s="53">
        <v>6.57</v>
      </c>
      <c r="AG267" s="53">
        <v>1.13</v>
      </c>
      <c r="AH267" s="53">
        <v>1.01</v>
      </c>
    </row>
    <row r="268" spans="1:19" s="52" customFormat="1" ht="15">
      <c r="A268" s="52">
        <v>21</v>
      </c>
      <c r="B268" s="56" t="s">
        <v>16</v>
      </c>
      <c r="C268" s="56">
        <v>1</v>
      </c>
      <c r="D268" s="56">
        <v>5</v>
      </c>
      <c r="E268" s="56">
        <v>1</v>
      </c>
      <c r="F268" s="56">
        <v>3</v>
      </c>
      <c r="G268" s="56">
        <v>2287</v>
      </c>
      <c r="H268" s="58">
        <v>41561</v>
      </c>
      <c r="I268" s="59">
        <v>6</v>
      </c>
      <c r="J268" s="61">
        <v>18.685341397421613</v>
      </c>
      <c r="K268" s="59">
        <v>959.1808584009763</v>
      </c>
      <c r="L268" s="61">
        <v>19.82066131141416</v>
      </c>
      <c r="M268" s="62">
        <v>60.38702333523058</v>
      </c>
      <c r="N268" s="61">
        <v>17.10073710073705</v>
      </c>
      <c r="O268" s="62">
        <v>39.61297666476943</v>
      </c>
      <c r="R268" s="52">
        <v>0</v>
      </c>
      <c r="S268" s="67"/>
    </row>
    <row r="269" spans="1:19" s="52" customFormat="1" ht="15">
      <c r="A269" s="52">
        <v>26</v>
      </c>
      <c r="B269" s="56" t="s">
        <v>17</v>
      </c>
      <c r="C269" s="56">
        <v>1</v>
      </c>
      <c r="D269" s="56">
        <v>5</v>
      </c>
      <c r="E269" s="56">
        <v>1</v>
      </c>
      <c r="F269" s="56">
        <v>4</v>
      </c>
      <c r="G269" s="56">
        <v>2288</v>
      </c>
      <c r="H269" s="58">
        <v>41561</v>
      </c>
      <c r="I269" s="59">
        <v>6</v>
      </c>
      <c r="J269" s="61">
        <v>17.63883495145631</v>
      </c>
      <c r="K269" s="59">
        <v>999.5339805825242</v>
      </c>
      <c r="S269" s="67"/>
    </row>
    <row r="270" spans="1:34" s="52" customFormat="1" ht="15">
      <c r="A270" s="52">
        <v>34</v>
      </c>
      <c r="B270" s="56" t="s">
        <v>18</v>
      </c>
      <c r="C270" s="56">
        <v>2</v>
      </c>
      <c r="D270" s="56">
        <v>5</v>
      </c>
      <c r="E270" s="56">
        <v>1</v>
      </c>
      <c r="F270" s="56">
        <v>1</v>
      </c>
      <c r="G270" s="56">
        <v>2289</v>
      </c>
      <c r="H270" s="58">
        <v>41561</v>
      </c>
      <c r="I270" s="59">
        <v>6</v>
      </c>
      <c r="J270" s="61">
        <v>16.228070175438596</v>
      </c>
      <c r="K270" s="59">
        <v>973.6842105263157</v>
      </c>
      <c r="L270" s="61">
        <v>19.282511210762333</v>
      </c>
      <c r="M270" s="62">
        <v>39.1131324616261</v>
      </c>
      <c r="N270" s="61">
        <v>16.652737150020833</v>
      </c>
      <c r="O270" s="62">
        <v>45.30983513359867</v>
      </c>
      <c r="P270" s="61">
        <v>18.85714285714241</v>
      </c>
      <c r="Q270" s="62">
        <v>13.132461625923568</v>
      </c>
      <c r="R270" s="62">
        <v>2.44457077885167</v>
      </c>
      <c r="S270" s="67">
        <v>128</v>
      </c>
      <c r="T270" s="53">
        <v>92.5</v>
      </c>
      <c r="U270" s="53">
        <v>76</v>
      </c>
      <c r="V270" s="53">
        <v>244</v>
      </c>
      <c r="W270" s="53">
        <v>303.5</v>
      </c>
      <c r="X270" s="53">
        <v>106</v>
      </c>
      <c r="Y270" s="53">
        <v>185</v>
      </c>
      <c r="Z270" s="53">
        <v>59</v>
      </c>
      <c r="AA270" s="53">
        <v>77</v>
      </c>
      <c r="AB270" s="53">
        <v>40</v>
      </c>
      <c r="AC270" s="53">
        <v>0.38</v>
      </c>
      <c r="AD270" s="53">
        <v>90</v>
      </c>
      <c r="AE270" s="53">
        <v>92</v>
      </c>
      <c r="AF270" s="53">
        <v>6.25</v>
      </c>
      <c r="AG270" s="53">
        <v>1.19</v>
      </c>
      <c r="AH270" s="53">
        <v>1.05</v>
      </c>
    </row>
    <row r="271" spans="1:34" s="52" customFormat="1" ht="15">
      <c r="A271" s="52">
        <v>38</v>
      </c>
      <c r="B271" s="56" t="s">
        <v>19</v>
      </c>
      <c r="C271" s="56">
        <v>2</v>
      </c>
      <c r="D271" s="56">
        <v>5</v>
      </c>
      <c r="E271" s="56">
        <v>1</v>
      </c>
      <c r="F271" s="56">
        <v>2</v>
      </c>
      <c r="G271" s="56">
        <v>2290</v>
      </c>
      <c r="H271" s="58">
        <v>41561</v>
      </c>
      <c r="I271" s="59">
        <v>6</v>
      </c>
      <c r="J271" s="61">
        <v>17.195040009773376</v>
      </c>
      <c r="K271" s="59">
        <v>802.4352004560909</v>
      </c>
      <c r="S271" s="67">
        <v>128</v>
      </c>
      <c r="T271" s="53">
        <v>92.5</v>
      </c>
      <c r="U271" s="53">
        <v>76</v>
      </c>
      <c r="V271" s="53">
        <v>244</v>
      </c>
      <c r="W271" s="53">
        <v>303.5</v>
      </c>
      <c r="X271" s="53">
        <v>106</v>
      </c>
      <c r="Y271" s="53">
        <v>185</v>
      </c>
      <c r="Z271" s="53">
        <v>59</v>
      </c>
      <c r="AA271" s="53">
        <v>77</v>
      </c>
      <c r="AB271" s="53">
        <v>40</v>
      </c>
      <c r="AC271" s="53">
        <v>0.38</v>
      </c>
      <c r="AD271" s="53">
        <v>90</v>
      </c>
      <c r="AE271" s="53">
        <v>92</v>
      </c>
      <c r="AF271" s="53">
        <v>6.25</v>
      </c>
      <c r="AG271" s="53">
        <v>1.19</v>
      </c>
      <c r="AH271" s="53">
        <v>1.05</v>
      </c>
    </row>
    <row r="272" spans="1:19" s="52" customFormat="1" ht="15">
      <c r="A272" s="52">
        <v>47</v>
      </c>
      <c r="B272" s="56" t="s">
        <v>20</v>
      </c>
      <c r="C272" s="56">
        <v>2</v>
      </c>
      <c r="D272" s="56">
        <v>5</v>
      </c>
      <c r="E272" s="56">
        <v>1</v>
      </c>
      <c r="F272" s="56">
        <v>3</v>
      </c>
      <c r="G272" s="56">
        <v>2291</v>
      </c>
      <c r="H272" s="58">
        <v>41561</v>
      </c>
      <c r="I272" s="59">
        <v>6</v>
      </c>
      <c r="J272" s="61">
        <v>16.765934141165197</v>
      </c>
      <c r="K272" s="59">
        <v>950.0696013326944</v>
      </c>
      <c r="L272" s="61">
        <v>19.585020242915004</v>
      </c>
      <c r="M272" s="62">
        <v>44.40619621342502</v>
      </c>
      <c r="N272" s="61">
        <v>16.835504100337715</v>
      </c>
      <c r="O272" s="62">
        <v>40.04589787722313</v>
      </c>
      <c r="P272" s="61">
        <v>20.01477104874473</v>
      </c>
      <c r="Q272" s="62">
        <v>15.547905909351844</v>
      </c>
      <c r="R272" s="51">
        <v>0</v>
      </c>
      <c r="S272" s="67"/>
    </row>
    <row r="273" spans="1:19" s="52" customFormat="1" ht="15">
      <c r="A273" s="52">
        <v>54</v>
      </c>
      <c r="B273" s="56" t="s">
        <v>21</v>
      </c>
      <c r="C273" s="56">
        <v>2</v>
      </c>
      <c r="D273" s="56">
        <v>5</v>
      </c>
      <c r="E273" s="56">
        <v>1</v>
      </c>
      <c r="F273" s="56">
        <v>4</v>
      </c>
      <c r="G273" s="56">
        <v>2292</v>
      </c>
      <c r="H273" s="58">
        <v>41561</v>
      </c>
      <c r="I273" s="59">
        <v>6</v>
      </c>
      <c r="J273" s="61">
        <v>17.473421630931878</v>
      </c>
      <c r="K273" s="59">
        <v>698.9368652372751</v>
      </c>
      <c r="S273" s="67"/>
    </row>
    <row r="274" spans="1:34" s="52" customFormat="1" ht="15">
      <c r="A274" s="52">
        <v>1</v>
      </c>
      <c r="B274" s="56" t="s">
        <v>22</v>
      </c>
      <c r="C274" s="56">
        <v>1</v>
      </c>
      <c r="D274" s="56">
        <v>5</v>
      </c>
      <c r="E274" s="56">
        <v>2</v>
      </c>
      <c r="F274" s="56">
        <v>1</v>
      </c>
      <c r="G274" s="56">
        <v>2293</v>
      </c>
      <c r="H274" s="58">
        <v>41561</v>
      </c>
      <c r="I274" s="59">
        <v>6</v>
      </c>
      <c r="J274" s="61">
        <v>17.206831629908553</v>
      </c>
      <c r="K274" s="59">
        <v>1032.4098977945132</v>
      </c>
      <c r="L274" s="61">
        <v>19.138149556400506</v>
      </c>
      <c r="M274" s="62">
        <v>55.41284403669717</v>
      </c>
      <c r="N274" s="61">
        <v>16.73169612118435</v>
      </c>
      <c r="O274" s="62">
        <v>44.58715596330281</v>
      </c>
      <c r="R274" s="52">
        <v>0</v>
      </c>
      <c r="S274" s="67">
        <v>129</v>
      </c>
      <c r="T274" s="53">
        <v>94.5</v>
      </c>
      <c r="U274" s="53">
        <v>79.2</v>
      </c>
      <c r="V274" s="53">
        <v>230.5</v>
      </c>
      <c r="W274" s="53">
        <v>304.5</v>
      </c>
      <c r="X274" s="53">
        <v>135</v>
      </c>
      <c r="Y274" s="53">
        <v>191</v>
      </c>
      <c r="Z274" s="53">
        <v>57</v>
      </c>
      <c r="AA274" s="53">
        <v>80.1</v>
      </c>
      <c r="AB274" s="53">
        <v>40</v>
      </c>
      <c r="AC274" s="53">
        <v>0.37</v>
      </c>
      <c r="AD274" s="53">
        <v>93</v>
      </c>
      <c r="AE274" s="53">
        <v>75</v>
      </c>
      <c r="AF274" s="53">
        <v>6.49</v>
      </c>
      <c r="AG274" s="53">
        <v>1.14</v>
      </c>
      <c r="AH274" s="53">
        <v>1.02</v>
      </c>
    </row>
    <row r="275" spans="1:34" s="52" customFormat="1" ht="15">
      <c r="A275" s="52">
        <v>8</v>
      </c>
      <c r="B275" s="56" t="s">
        <v>24</v>
      </c>
      <c r="C275" s="56">
        <v>1</v>
      </c>
      <c r="D275" s="56">
        <v>5</v>
      </c>
      <c r="E275" s="56">
        <v>2</v>
      </c>
      <c r="F275" s="56">
        <v>2</v>
      </c>
      <c r="G275" s="56">
        <v>2294</v>
      </c>
      <c r="H275" s="58">
        <v>41561</v>
      </c>
      <c r="I275" s="59">
        <v>6</v>
      </c>
      <c r="J275" s="61">
        <v>16.87687312687313</v>
      </c>
      <c r="K275" s="59">
        <v>1035.114885114885</v>
      </c>
      <c r="S275" s="67">
        <v>129</v>
      </c>
      <c r="T275" s="53">
        <v>94.5</v>
      </c>
      <c r="U275" s="53">
        <v>79.2</v>
      </c>
      <c r="V275" s="53">
        <v>230.5</v>
      </c>
      <c r="W275" s="53">
        <v>304.5</v>
      </c>
      <c r="X275" s="53">
        <v>135</v>
      </c>
      <c r="Y275" s="53">
        <v>191</v>
      </c>
      <c r="Z275" s="53">
        <v>57</v>
      </c>
      <c r="AA275" s="53">
        <v>80.1</v>
      </c>
      <c r="AB275" s="53">
        <v>40</v>
      </c>
      <c r="AC275" s="53">
        <v>0.37</v>
      </c>
      <c r="AD275" s="53">
        <v>93</v>
      </c>
      <c r="AE275" s="53">
        <v>75</v>
      </c>
      <c r="AF275" s="53">
        <v>6.49</v>
      </c>
      <c r="AG275" s="53">
        <v>1.14</v>
      </c>
      <c r="AH275" s="53">
        <v>1.02</v>
      </c>
    </row>
    <row r="276" spans="1:19" s="52" customFormat="1" ht="15">
      <c r="A276" s="52">
        <v>16</v>
      </c>
      <c r="B276" s="56" t="s">
        <v>25</v>
      </c>
      <c r="C276" s="56">
        <v>1</v>
      </c>
      <c r="D276" s="56">
        <v>5</v>
      </c>
      <c r="E276" s="56">
        <v>2</v>
      </c>
      <c r="F276" s="56">
        <v>3</v>
      </c>
      <c r="G276" s="56">
        <v>2295</v>
      </c>
      <c r="H276" s="58">
        <v>41561</v>
      </c>
      <c r="I276" s="59">
        <v>6</v>
      </c>
      <c r="J276" s="61">
        <v>17.485829088039075</v>
      </c>
      <c r="K276" s="59">
        <v>967.5492095381622</v>
      </c>
      <c r="L276" s="61">
        <v>19.720802202123476</v>
      </c>
      <c r="M276" s="62">
        <v>57.776497695852576</v>
      </c>
      <c r="N276" s="61">
        <v>17.158239700374494</v>
      </c>
      <c r="O276" s="62">
        <v>42.22350230414741</v>
      </c>
      <c r="R276" s="52">
        <v>0</v>
      </c>
      <c r="S276" s="67"/>
    </row>
    <row r="277" spans="1:19" s="52" customFormat="1" ht="15">
      <c r="A277" s="52">
        <v>24</v>
      </c>
      <c r="B277" s="56" t="s">
        <v>26</v>
      </c>
      <c r="C277" s="56">
        <v>1</v>
      </c>
      <c r="D277" s="56">
        <v>5</v>
      </c>
      <c r="E277" s="56">
        <v>2</v>
      </c>
      <c r="F277" s="56">
        <v>4</v>
      </c>
      <c r="G277" s="56">
        <v>2296</v>
      </c>
      <c r="H277" s="58">
        <v>41561</v>
      </c>
      <c r="I277" s="59">
        <v>6</v>
      </c>
      <c r="J277" s="61">
        <v>16.979290147130605</v>
      </c>
      <c r="K277" s="59">
        <v>984.7988285335749</v>
      </c>
      <c r="S277" s="67"/>
    </row>
    <row r="278" spans="1:34" s="52" customFormat="1" ht="15">
      <c r="A278" s="52">
        <v>35</v>
      </c>
      <c r="B278" s="56" t="s">
        <v>27</v>
      </c>
      <c r="C278" s="56">
        <v>2</v>
      </c>
      <c r="D278" s="56">
        <v>5</v>
      </c>
      <c r="E278" s="56">
        <v>2</v>
      </c>
      <c r="F278" s="56">
        <v>1</v>
      </c>
      <c r="G278" s="56">
        <v>2297</v>
      </c>
      <c r="H278" s="58">
        <v>41561</v>
      </c>
      <c r="I278" s="59">
        <v>6</v>
      </c>
      <c r="J278" s="61">
        <v>16.709287774089994</v>
      </c>
      <c r="K278" s="59">
        <v>824.3248635217731</v>
      </c>
      <c r="L278" s="61">
        <v>18.390162101732766</v>
      </c>
      <c r="M278" s="62">
        <v>35.26259378349408</v>
      </c>
      <c r="N278" s="61">
        <v>15.94726770146715</v>
      </c>
      <c r="O278" s="62">
        <v>40.192926045016144</v>
      </c>
      <c r="P278" s="61">
        <v>17.40907233346952</v>
      </c>
      <c r="Q278" s="62">
        <v>22.82958199356912</v>
      </c>
      <c r="R278" s="62">
        <v>1.7148981779206522</v>
      </c>
      <c r="S278" s="67">
        <v>130</v>
      </c>
      <c r="T278" s="53">
        <v>94.5</v>
      </c>
      <c r="U278" s="53">
        <v>75.2</v>
      </c>
      <c r="V278" s="53">
        <v>244.5</v>
      </c>
      <c r="W278" s="53">
        <v>304.5</v>
      </c>
      <c r="X278" s="53">
        <v>110</v>
      </c>
      <c r="Y278" s="53">
        <v>182.5</v>
      </c>
      <c r="Z278" s="53">
        <v>71</v>
      </c>
      <c r="AA278" s="53">
        <v>76.2</v>
      </c>
      <c r="AB278" s="53">
        <v>40</v>
      </c>
      <c r="AC278" s="53">
        <v>0.38</v>
      </c>
      <c r="AD278" s="53">
        <v>89</v>
      </c>
      <c r="AE278" s="53">
        <v>94</v>
      </c>
      <c r="AF278" s="53">
        <v>6.19</v>
      </c>
      <c r="AG278" s="53">
        <v>1.2</v>
      </c>
      <c r="AH278" s="53">
        <v>1.07</v>
      </c>
    </row>
    <row r="279" spans="1:34" s="52" customFormat="1" ht="15">
      <c r="A279" s="52">
        <v>37</v>
      </c>
      <c r="B279" s="56" t="s">
        <v>28</v>
      </c>
      <c r="C279" s="56">
        <v>2</v>
      </c>
      <c r="D279" s="56">
        <v>5</v>
      </c>
      <c r="E279" s="56">
        <v>2</v>
      </c>
      <c r="F279" s="56">
        <v>2</v>
      </c>
      <c r="G279" s="56">
        <v>2298</v>
      </c>
      <c r="H279" s="58">
        <v>41561</v>
      </c>
      <c r="I279" s="59">
        <v>6</v>
      </c>
      <c r="J279" s="61">
        <v>17.650569723277265</v>
      </c>
      <c r="K279" s="59">
        <v>729.5568818954603</v>
      </c>
      <c r="S279" s="67">
        <v>130</v>
      </c>
      <c r="T279" s="53">
        <v>94.5</v>
      </c>
      <c r="U279" s="53">
        <v>75.2</v>
      </c>
      <c r="V279" s="53">
        <v>244.5</v>
      </c>
      <c r="W279" s="53">
        <v>304.5</v>
      </c>
      <c r="X279" s="53">
        <v>110</v>
      </c>
      <c r="Y279" s="53">
        <v>182.5</v>
      </c>
      <c r="Z279" s="53">
        <v>71</v>
      </c>
      <c r="AA279" s="53">
        <v>76.2</v>
      </c>
      <c r="AB279" s="53">
        <v>40</v>
      </c>
      <c r="AC279" s="53">
        <v>0.38</v>
      </c>
      <c r="AD279" s="53">
        <v>89</v>
      </c>
      <c r="AE279" s="53">
        <v>94</v>
      </c>
      <c r="AF279" s="53">
        <v>6.19</v>
      </c>
      <c r="AG279" s="53">
        <v>1.2</v>
      </c>
      <c r="AH279" s="53">
        <v>1.07</v>
      </c>
    </row>
    <row r="280" spans="1:19" s="52" customFormat="1" ht="15">
      <c r="A280" s="52">
        <v>49</v>
      </c>
      <c r="B280" s="56" t="s">
        <v>29</v>
      </c>
      <c r="C280" s="56">
        <v>2</v>
      </c>
      <c r="D280" s="56">
        <v>5</v>
      </c>
      <c r="E280" s="56">
        <v>2</v>
      </c>
      <c r="F280" s="56">
        <v>3</v>
      </c>
      <c r="G280" s="56">
        <v>2299</v>
      </c>
      <c r="H280" s="58">
        <v>41561</v>
      </c>
      <c r="I280" s="59">
        <v>6</v>
      </c>
      <c r="J280" s="61">
        <v>16.75380228136882</v>
      </c>
      <c r="K280" s="59">
        <v>871.1977186311785</v>
      </c>
      <c r="L280" s="61">
        <v>18.268487503220754</v>
      </c>
      <c r="M280" s="62">
        <v>36.358974358974336</v>
      </c>
      <c r="N280" s="61">
        <v>16.052108633252335</v>
      </c>
      <c r="O280" s="62">
        <v>37.2820512820513</v>
      </c>
      <c r="P280" s="61">
        <v>17.304121797252016</v>
      </c>
      <c r="Q280" s="62">
        <v>23.897435897435805</v>
      </c>
      <c r="R280" s="62">
        <v>2.461538461538562</v>
      </c>
      <c r="S280" s="67"/>
    </row>
    <row r="281" spans="1:19" s="52" customFormat="1" ht="15">
      <c r="A281" s="52">
        <v>50</v>
      </c>
      <c r="B281" s="56" t="s">
        <v>30</v>
      </c>
      <c r="C281" s="56">
        <v>2</v>
      </c>
      <c r="D281" s="56">
        <v>5</v>
      </c>
      <c r="E281" s="56">
        <v>2</v>
      </c>
      <c r="F281" s="56">
        <v>4</v>
      </c>
      <c r="G281" s="56">
        <v>2300</v>
      </c>
      <c r="H281" s="58">
        <v>41561</v>
      </c>
      <c r="I281" s="59">
        <v>6</v>
      </c>
      <c r="J281" s="61">
        <v>16.721519718228535</v>
      </c>
      <c r="K281" s="59">
        <v>702.3038281655985</v>
      </c>
      <c r="S281" s="67"/>
    </row>
    <row r="282" spans="1:34" s="52" customFormat="1" ht="15">
      <c r="A282" s="52">
        <v>59</v>
      </c>
      <c r="B282" s="56" t="s">
        <v>31</v>
      </c>
      <c r="C282" s="56">
        <v>3</v>
      </c>
      <c r="D282" s="56">
        <v>5</v>
      </c>
      <c r="E282" s="56">
        <v>2</v>
      </c>
      <c r="F282" s="56">
        <v>1</v>
      </c>
      <c r="G282" s="56">
        <v>2301</v>
      </c>
      <c r="H282" s="58">
        <v>41561</v>
      </c>
      <c r="I282" s="59">
        <v>6</v>
      </c>
      <c r="J282" s="61">
        <v>21.130532844657456</v>
      </c>
      <c r="K282" s="59">
        <v>154.95724086082134</v>
      </c>
      <c r="S282" s="67">
        <v>131</v>
      </c>
      <c r="T282" s="53">
        <v>91.5</v>
      </c>
      <c r="U282" s="53">
        <v>69.3</v>
      </c>
      <c r="V282" s="53">
        <v>261.5</v>
      </c>
      <c r="W282" s="53">
        <v>286</v>
      </c>
      <c r="X282" s="53">
        <v>74</v>
      </c>
      <c r="Y282" s="53">
        <v>174.5</v>
      </c>
      <c r="Z282" s="53">
        <v>87</v>
      </c>
      <c r="AA282" s="53">
        <v>70.6</v>
      </c>
      <c r="AB282" s="53">
        <v>38</v>
      </c>
      <c r="AC282" s="53">
        <v>0.39</v>
      </c>
      <c r="AD282" s="53">
        <v>83</v>
      </c>
      <c r="AE282" s="53">
        <v>120</v>
      </c>
      <c r="AF282" s="53">
        <v>5.64</v>
      </c>
      <c r="AG282" s="53">
        <v>1.32</v>
      </c>
      <c r="AH282" s="53">
        <v>1.15</v>
      </c>
    </row>
    <row r="283" spans="1:34" s="52" customFormat="1" ht="15">
      <c r="A283" s="52">
        <v>60</v>
      </c>
      <c r="B283" s="56" t="s">
        <v>32</v>
      </c>
      <c r="C283" s="56">
        <v>3</v>
      </c>
      <c r="D283" s="56">
        <v>5</v>
      </c>
      <c r="E283" s="56">
        <v>2</v>
      </c>
      <c r="F283" s="56">
        <v>2</v>
      </c>
      <c r="G283" s="56">
        <v>2302</v>
      </c>
      <c r="H283" s="58">
        <v>41561</v>
      </c>
      <c r="I283" s="59">
        <v>6</v>
      </c>
      <c r="J283" s="61">
        <v>20.781893004115226</v>
      </c>
      <c r="K283" s="59">
        <v>124.69135802469135</v>
      </c>
      <c r="S283" s="67">
        <v>131</v>
      </c>
      <c r="T283" s="53">
        <v>91.5</v>
      </c>
      <c r="U283" s="53">
        <v>69.3</v>
      </c>
      <c r="V283" s="53">
        <v>261.5</v>
      </c>
      <c r="W283" s="53">
        <v>286</v>
      </c>
      <c r="X283" s="53">
        <v>74</v>
      </c>
      <c r="Y283" s="53">
        <v>174.5</v>
      </c>
      <c r="Z283" s="53">
        <v>87</v>
      </c>
      <c r="AA283" s="53">
        <v>70.6</v>
      </c>
      <c r="AB283" s="53">
        <v>38</v>
      </c>
      <c r="AC283" s="53">
        <v>0.39</v>
      </c>
      <c r="AD283" s="53">
        <v>83</v>
      </c>
      <c r="AE283" s="53">
        <v>120</v>
      </c>
      <c r="AF283" s="53">
        <v>5.64</v>
      </c>
      <c r="AG283" s="53">
        <v>1.32</v>
      </c>
      <c r="AH283" s="53">
        <v>1.15</v>
      </c>
    </row>
    <row r="284" spans="1:19" s="52" customFormat="1" ht="15">
      <c r="A284" s="52">
        <v>65</v>
      </c>
      <c r="B284" s="56" t="s">
        <v>33</v>
      </c>
      <c r="C284" s="56">
        <v>3</v>
      </c>
      <c r="D284" s="56">
        <v>5</v>
      </c>
      <c r="E284" s="56">
        <v>2</v>
      </c>
      <c r="F284" s="56">
        <v>3</v>
      </c>
      <c r="G284" s="56">
        <v>2303</v>
      </c>
      <c r="H284" s="58">
        <v>41561</v>
      </c>
      <c r="I284" s="59">
        <v>6</v>
      </c>
      <c r="J284" s="61">
        <v>20.981165133596143</v>
      </c>
      <c r="K284" s="59">
        <v>97.91210395678199</v>
      </c>
      <c r="S284" s="67"/>
    </row>
    <row r="285" spans="1:19" s="52" customFormat="1" ht="15">
      <c r="A285" s="52">
        <v>68</v>
      </c>
      <c r="B285" s="56" t="s">
        <v>34</v>
      </c>
      <c r="C285" s="56">
        <v>3</v>
      </c>
      <c r="D285" s="56">
        <v>5</v>
      </c>
      <c r="E285" s="56">
        <v>2</v>
      </c>
      <c r="F285" s="56">
        <v>4</v>
      </c>
      <c r="G285" s="56">
        <v>2304</v>
      </c>
      <c r="H285" s="58">
        <v>41561</v>
      </c>
      <c r="I285" s="59">
        <v>6</v>
      </c>
      <c r="J285" s="61">
        <v>21.060084968642574</v>
      </c>
      <c r="K285" s="59">
        <v>126.36050981185547</v>
      </c>
      <c r="S285" s="67"/>
    </row>
    <row r="286" spans="1:34" s="52" customFormat="1" ht="15">
      <c r="A286" s="52">
        <v>5</v>
      </c>
      <c r="B286" s="56" t="s">
        <v>35</v>
      </c>
      <c r="C286" s="56">
        <v>1</v>
      </c>
      <c r="D286" s="56">
        <v>5</v>
      </c>
      <c r="E286" s="56">
        <v>3</v>
      </c>
      <c r="F286" s="56">
        <v>1</v>
      </c>
      <c r="G286" s="56">
        <v>2305</v>
      </c>
      <c r="H286" s="58">
        <v>41561</v>
      </c>
      <c r="I286" s="59">
        <v>6</v>
      </c>
      <c r="J286" s="61">
        <v>17.04800952254993</v>
      </c>
      <c r="K286" s="59">
        <v>988.7845523078958</v>
      </c>
      <c r="L286" s="61">
        <v>19.674378748928877</v>
      </c>
      <c r="M286" s="62">
        <v>59.42028985507236</v>
      </c>
      <c r="N286" s="61">
        <v>16.645435244161426</v>
      </c>
      <c r="O286" s="62">
        <v>40.57971014492763</v>
      </c>
      <c r="R286" s="52">
        <v>0</v>
      </c>
      <c r="S286" s="67">
        <v>132</v>
      </c>
      <c r="T286" s="53">
        <v>91.5</v>
      </c>
      <c r="U286" s="53">
        <v>78</v>
      </c>
      <c r="V286" s="53">
        <v>237</v>
      </c>
      <c r="W286" s="53">
        <v>307.5</v>
      </c>
      <c r="X286" s="53">
        <v>123.5</v>
      </c>
      <c r="Y286" s="53">
        <v>189</v>
      </c>
      <c r="Z286" s="53">
        <v>55</v>
      </c>
      <c r="AA286" s="53">
        <v>78.9</v>
      </c>
      <c r="AB286" s="53">
        <v>40</v>
      </c>
      <c r="AC286" s="53">
        <v>0.37</v>
      </c>
      <c r="AD286" s="53">
        <v>92</v>
      </c>
      <c r="AE286" s="53">
        <v>82</v>
      </c>
      <c r="AF286" s="53">
        <v>6.43</v>
      </c>
      <c r="AG286" s="53">
        <v>1.16</v>
      </c>
      <c r="AH286" s="53">
        <v>1.02</v>
      </c>
    </row>
    <row r="287" spans="1:34" s="52" customFormat="1" ht="15">
      <c r="A287" s="52">
        <v>12</v>
      </c>
      <c r="B287" s="56" t="s">
        <v>36</v>
      </c>
      <c r="C287" s="56">
        <v>1</v>
      </c>
      <c r="D287" s="56">
        <v>5</v>
      </c>
      <c r="E287" s="56">
        <v>3</v>
      </c>
      <c r="F287" s="56">
        <v>2</v>
      </c>
      <c r="G287" s="56">
        <v>2306</v>
      </c>
      <c r="H287" s="58">
        <v>41561</v>
      </c>
      <c r="I287" s="59">
        <v>6</v>
      </c>
      <c r="J287" s="61">
        <v>17.448144902132633</v>
      </c>
      <c r="K287" s="59">
        <v>1000.3603077222709</v>
      </c>
      <c r="S287" s="67">
        <v>132</v>
      </c>
      <c r="T287" s="53">
        <v>91.5</v>
      </c>
      <c r="U287" s="53">
        <v>78</v>
      </c>
      <c r="V287" s="53">
        <v>237</v>
      </c>
      <c r="W287" s="53">
        <v>307.5</v>
      </c>
      <c r="X287" s="53">
        <v>123.5</v>
      </c>
      <c r="Y287" s="53">
        <v>189</v>
      </c>
      <c r="Z287" s="53">
        <v>55</v>
      </c>
      <c r="AA287" s="53">
        <v>78.9</v>
      </c>
      <c r="AB287" s="53">
        <v>40</v>
      </c>
      <c r="AC287" s="53">
        <v>0.37</v>
      </c>
      <c r="AD287" s="53">
        <v>92</v>
      </c>
      <c r="AE287" s="53">
        <v>82</v>
      </c>
      <c r="AF287" s="53">
        <v>6.43</v>
      </c>
      <c r="AG287" s="53">
        <v>1.16</v>
      </c>
      <c r="AH287" s="53">
        <v>1.02</v>
      </c>
    </row>
    <row r="288" spans="1:19" s="52" customFormat="1" ht="15">
      <c r="A288" s="52">
        <v>20</v>
      </c>
      <c r="B288" s="56" t="s">
        <v>37</v>
      </c>
      <c r="C288" s="56">
        <v>1</v>
      </c>
      <c r="D288" s="56">
        <v>5</v>
      </c>
      <c r="E288" s="56">
        <v>3</v>
      </c>
      <c r="F288" s="56">
        <v>3</v>
      </c>
      <c r="G288" s="56">
        <v>2307</v>
      </c>
      <c r="H288" s="58">
        <v>41561</v>
      </c>
      <c r="I288" s="59">
        <v>6</v>
      </c>
      <c r="J288" s="61">
        <v>17.009905223402022</v>
      </c>
      <c r="K288" s="59">
        <v>907.1949452481078</v>
      </c>
      <c r="L288" s="61">
        <v>19.571992520257666</v>
      </c>
      <c r="M288" s="62">
        <v>54.959159859976616</v>
      </c>
      <c r="N288" s="61">
        <v>16.681280140289378</v>
      </c>
      <c r="O288" s="62">
        <v>44.399066511085145</v>
      </c>
      <c r="R288" s="62">
        <v>0.6417736289382343</v>
      </c>
      <c r="S288" s="67"/>
    </row>
    <row r="289" spans="1:19" s="52" customFormat="1" ht="15">
      <c r="A289" s="52">
        <v>27</v>
      </c>
      <c r="B289" s="56" t="s">
        <v>38</v>
      </c>
      <c r="C289" s="56">
        <v>1</v>
      </c>
      <c r="D289" s="56">
        <v>5</v>
      </c>
      <c r="E289" s="56">
        <v>3</v>
      </c>
      <c r="F289" s="56">
        <v>4</v>
      </c>
      <c r="G289" s="56">
        <v>2308</v>
      </c>
      <c r="H289" s="58">
        <v>41561</v>
      </c>
      <c r="I289" s="59">
        <v>6</v>
      </c>
      <c r="J289" s="61">
        <v>16.768314558369806</v>
      </c>
      <c r="K289" s="59">
        <v>927.8467388964626</v>
      </c>
      <c r="S289" s="67"/>
    </row>
    <row r="290" spans="1:34" s="52" customFormat="1" ht="15">
      <c r="A290" s="52">
        <v>33</v>
      </c>
      <c r="B290" s="56" t="s">
        <v>39</v>
      </c>
      <c r="C290" s="56">
        <v>2</v>
      </c>
      <c r="D290" s="56">
        <v>5</v>
      </c>
      <c r="E290" s="56">
        <v>3</v>
      </c>
      <c r="F290" s="56">
        <v>1</v>
      </c>
      <c r="G290" s="56">
        <v>2309</v>
      </c>
      <c r="H290" s="58">
        <v>41561</v>
      </c>
      <c r="I290" s="59">
        <v>6</v>
      </c>
      <c r="J290" s="61">
        <v>16.445466879018493</v>
      </c>
      <c r="K290" s="59">
        <v>942.8734343970602</v>
      </c>
      <c r="L290" s="61">
        <v>18.346368715083752</v>
      </c>
      <c r="M290" s="62">
        <v>38.02686428902275</v>
      </c>
      <c r="N290" s="61">
        <v>16</v>
      </c>
      <c r="O290" s="62">
        <v>33.348772579898174</v>
      </c>
      <c r="P290" s="61">
        <v>17.494854454572152</v>
      </c>
      <c r="Q290" s="62">
        <v>27.559055118110287</v>
      </c>
      <c r="R290" s="62">
        <v>1.0653080129687922</v>
      </c>
      <c r="S290" s="67">
        <v>133</v>
      </c>
      <c r="T290" s="53">
        <v>91</v>
      </c>
      <c r="U290" s="53">
        <v>75.8</v>
      </c>
      <c r="V290" s="53">
        <v>243.5</v>
      </c>
      <c r="W290" s="53">
        <v>310</v>
      </c>
      <c r="X290" s="53">
        <v>108</v>
      </c>
      <c r="Y290" s="53">
        <v>187.5</v>
      </c>
      <c r="Z290" s="53">
        <v>39</v>
      </c>
      <c r="AA290" s="53">
        <v>76.8</v>
      </c>
      <c r="AB290" s="53">
        <v>40</v>
      </c>
      <c r="AC290" s="53">
        <v>0.38</v>
      </c>
      <c r="AD290" s="53">
        <v>90</v>
      </c>
      <c r="AE290" s="53">
        <v>91</v>
      </c>
      <c r="AF290" s="53">
        <v>6.28</v>
      </c>
      <c r="AG290" s="53">
        <v>1.18</v>
      </c>
      <c r="AH290" s="53">
        <v>1.05</v>
      </c>
    </row>
    <row r="291" spans="1:34" s="52" customFormat="1" ht="15">
      <c r="A291" s="52">
        <v>36</v>
      </c>
      <c r="B291" s="56" t="s">
        <v>40</v>
      </c>
      <c r="C291" s="56">
        <v>2</v>
      </c>
      <c r="D291" s="56">
        <v>5</v>
      </c>
      <c r="E291" s="56">
        <v>3</v>
      </c>
      <c r="F291" s="56">
        <v>2</v>
      </c>
      <c r="G291" s="56">
        <v>2310</v>
      </c>
      <c r="H291" s="58">
        <v>41561</v>
      </c>
      <c r="I291" s="59">
        <v>6</v>
      </c>
      <c r="J291" s="61">
        <v>17.36930860033727</v>
      </c>
      <c r="K291" s="59">
        <v>868.4654300168636</v>
      </c>
      <c r="S291" s="67">
        <v>133</v>
      </c>
      <c r="T291" s="53">
        <v>91</v>
      </c>
      <c r="U291" s="53">
        <v>75.8</v>
      </c>
      <c r="V291" s="53">
        <v>243.5</v>
      </c>
      <c r="W291" s="53">
        <v>310</v>
      </c>
      <c r="X291" s="53">
        <v>108</v>
      </c>
      <c r="Y291" s="53">
        <v>187.5</v>
      </c>
      <c r="Z291" s="53">
        <v>39</v>
      </c>
      <c r="AA291" s="53">
        <v>76.8</v>
      </c>
      <c r="AB291" s="53">
        <v>40</v>
      </c>
      <c r="AC291" s="53">
        <v>0.38</v>
      </c>
      <c r="AD291" s="53">
        <v>90</v>
      </c>
      <c r="AE291" s="53">
        <v>91</v>
      </c>
      <c r="AF291" s="53">
        <v>6.28</v>
      </c>
      <c r="AG291" s="53">
        <v>1.18</v>
      </c>
      <c r="AH291" s="53">
        <v>1.05</v>
      </c>
    </row>
    <row r="292" spans="1:19" s="52" customFormat="1" ht="15">
      <c r="A292" s="52">
        <v>48</v>
      </c>
      <c r="B292" s="56" t="s">
        <v>41</v>
      </c>
      <c r="C292" s="56">
        <v>2</v>
      </c>
      <c r="D292" s="56">
        <v>5</v>
      </c>
      <c r="E292" s="56">
        <v>3</v>
      </c>
      <c r="F292" s="56">
        <v>3</v>
      </c>
      <c r="G292" s="56">
        <v>2311</v>
      </c>
      <c r="H292" s="58">
        <v>41561</v>
      </c>
      <c r="I292" s="59">
        <v>6</v>
      </c>
      <c r="J292" s="61">
        <v>16.255190214341823</v>
      </c>
      <c r="K292" s="59">
        <v>801.9227172408632</v>
      </c>
      <c r="L292" s="61">
        <v>19.42224953902904</v>
      </c>
      <c r="M292" s="62">
        <v>31.568431568431667</v>
      </c>
      <c r="N292" s="61">
        <v>16.280205028069357</v>
      </c>
      <c r="O292" s="62">
        <v>33.31668331668324</v>
      </c>
      <c r="P292" s="61">
        <v>16.814595660749628</v>
      </c>
      <c r="Q292" s="62">
        <v>34.06593406593415</v>
      </c>
      <c r="R292" s="62">
        <v>1.0489510489509417</v>
      </c>
      <c r="S292" s="67"/>
    </row>
    <row r="293" spans="1:19" s="52" customFormat="1" ht="15">
      <c r="A293" s="52">
        <v>51</v>
      </c>
      <c r="B293" s="56" t="s">
        <v>42</v>
      </c>
      <c r="C293" s="56">
        <v>2</v>
      </c>
      <c r="D293" s="56">
        <v>5</v>
      </c>
      <c r="E293" s="56">
        <v>3</v>
      </c>
      <c r="F293" s="56">
        <v>4</v>
      </c>
      <c r="G293" s="56">
        <v>2312</v>
      </c>
      <c r="H293" s="58">
        <v>41561</v>
      </c>
      <c r="I293" s="59">
        <v>6</v>
      </c>
      <c r="J293" s="61">
        <v>16.15443230886462</v>
      </c>
      <c r="K293" s="59">
        <v>850.8001016002034</v>
      </c>
      <c r="S293" s="67"/>
    </row>
    <row r="294" spans="1:34" s="52" customFormat="1" ht="15">
      <c r="A294" s="52">
        <v>6</v>
      </c>
      <c r="B294" s="56" t="s">
        <v>43</v>
      </c>
      <c r="C294" s="56">
        <v>1</v>
      </c>
      <c r="D294" s="56">
        <v>5</v>
      </c>
      <c r="E294" s="56">
        <v>4</v>
      </c>
      <c r="F294" s="56">
        <v>1</v>
      </c>
      <c r="G294" s="56">
        <v>2313</v>
      </c>
      <c r="H294" s="58">
        <v>41561</v>
      </c>
      <c r="I294" s="59">
        <v>5</v>
      </c>
      <c r="J294" s="61">
        <v>18.740004172171616</v>
      </c>
      <c r="K294" s="59">
        <v>637.160141853835</v>
      </c>
      <c r="L294" s="61">
        <v>20.678020565552615</v>
      </c>
      <c r="M294" s="62">
        <v>69.19354838709663</v>
      </c>
      <c r="N294" s="61">
        <v>18.209054593874924</v>
      </c>
      <c r="O294" s="62">
        <v>29.408602150537835</v>
      </c>
      <c r="R294" s="62">
        <v>1.397849462365545</v>
      </c>
      <c r="S294" s="67">
        <v>134</v>
      </c>
      <c r="T294" s="53">
        <v>93.5</v>
      </c>
      <c r="U294" s="53">
        <v>79.3</v>
      </c>
      <c r="V294" s="53">
        <v>247</v>
      </c>
      <c r="W294" s="53">
        <v>309</v>
      </c>
      <c r="X294" s="53">
        <v>130</v>
      </c>
      <c r="Y294" s="53">
        <v>183.5</v>
      </c>
      <c r="Z294" s="53">
        <v>37</v>
      </c>
      <c r="AA294" s="53">
        <v>80.1</v>
      </c>
      <c r="AB294" s="53">
        <v>40</v>
      </c>
      <c r="AC294" s="53">
        <v>0.37</v>
      </c>
      <c r="AD294" s="53">
        <v>94</v>
      </c>
      <c r="AE294" s="53">
        <v>88</v>
      </c>
      <c r="AF294" s="53">
        <v>6.59</v>
      </c>
      <c r="AG294" s="53">
        <v>1.13</v>
      </c>
      <c r="AH294" s="53">
        <v>1</v>
      </c>
    </row>
    <row r="295" spans="1:34" s="52" customFormat="1" ht="15">
      <c r="A295" s="52">
        <v>14</v>
      </c>
      <c r="B295" s="56" t="s">
        <v>45</v>
      </c>
      <c r="C295" s="56">
        <v>1</v>
      </c>
      <c r="D295" s="56">
        <v>5</v>
      </c>
      <c r="E295" s="56">
        <v>4</v>
      </c>
      <c r="F295" s="56">
        <v>2</v>
      </c>
      <c r="G295" s="56">
        <v>2314</v>
      </c>
      <c r="H295" s="58">
        <v>41561</v>
      </c>
      <c r="I295" s="59">
        <v>5</v>
      </c>
      <c r="J295" s="61">
        <v>19.155687383596607</v>
      </c>
      <c r="K295" s="59">
        <v>510.81833022924286</v>
      </c>
      <c r="S295" s="67">
        <v>134</v>
      </c>
      <c r="T295" s="53">
        <v>93.5</v>
      </c>
      <c r="U295" s="53">
        <v>79.3</v>
      </c>
      <c r="V295" s="53">
        <v>247</v>
      </c>
      <c r="W295" s="53">
        <v>309</v>
      </c>
      <c r="X295" s="53">
        <v>130</v>
      </c>
      <c r="Y295" s="53">
        <v>183.5</v>
      </c>
      <c r="Z295" s="53">
        <v>37</v>
      </c>
      <c r="AA295" s="53">
        <v>80.1</v>
      </c>
      <c r="AB295" s="53">
        <v>40</v>
      </c>
      <c r="AC295" s="53">
        <v>0.37</v>
      </c>
      <c r="AD295" s="53">
        <v>94</v>
      </c>
      <c r="AE295" s="53">
        <v>88</v>
      </c>
      <c r="AF295" s="53">
        <v>6.59</v>
      </c>
      <c r="AG295" s="53">
        <v>1.13</v>
      </c>
      <c r="AH295" s="53">
        <v>1</v>
      </c>
    </row>
    <row r="296" spans="1:19" s="52" customFormat="1" ht="15">
      <c r="A296" s="52">
        <v>18</v>
      </c>
      <c r="B296" s="56" t="s">
        <v>46</v>
      </c>
      <c r="C296" s="56">
        <v>1</v>
      </c>
      <c r="D296" s="56">
        <v>5</v>
      </c>
      <c r="E296" s="56">
        <v>4</v>
      </c>
      <c r="F296" s="56">
        <v>3</v>
      </c>
      <c r="G296" s="56">
        <v>2315</v>
      </c>
      <c r="H296" s="58">
        <v>41561</v>
      </c>
      <c r="I296" s="59">
        <v>5</v>
      </c>
      <c r="J296" s="61">
        <v>19.157424399585096</v>
      </c>
      <c r="K296" s="59">
        <v>587.494348253943</v>
      </c>
      <c r="L296" s="61">
        <v>20.387031064335428</v>
      </c>
      <c r="M296" s="62">
        <v>63.377308707124016</v>
      </c>
      <c r="N296" s="61">
        <v>17.437185929648244</v>
      </c>
      <c r="O296" s="62">
        <v>36.62269129287599</v>
      </c>
      <c r="R296" s="52">
        <v>0</v>
      </c>
      <c r="S296" s="67"/>
    </row>
    <row r="297" spans="1:19" s="52" customFormat="1" ht="15">
      <c r="A297" s="52">
        <v>28</v>
      </c>
      <c r="B297" s="56" t="s">
        <v>47</v>
      </c>
      <c r="C297" s="56">
        <v>1</v>
      </c>
      <c r="D297" s="56">
        <v>5</v>
      </c>
      <c r="E297" s="56">
        <v>4</v>
      </c>
      <c r="F297" s="56">
        <v>4</v>
      </c>
      <c r="G297" s="56">
        <v>2316</v>
      </c>
      <c r="H297" s="58">
        <v>41561</v>
      </c>
      <c r="I297" s="59">
        <v>5</v>
      </c>
      <c r="J297" s="61">
        <v>18.54209772401719</v>
      </c>
      <c r="K297" s="59">
        <v>556.2629317205157</v>
      </c>
      <c r="S297" s="67"/>
    </row>
    <row r="298" spans="1:34" s="52" customFormat="1" ht="15">
      <c r="A298" s="52">
        <v>31</v>
      </c>
      <c r="B298" s="56" t="s">
        <v>48</v>
      </c>
      <c r="C298" s="56">
        <v>2</v>
      </c>
      <c r="D298" s="56">
        <v>5</v>
      </c>
      <c r="E298" s="56">
        <v>4</v>
      </c>
      <c r="F298" s="56">
        <v>1</v>
      </c>
      <c r="G298" s="56">
        <v>2317</v>
      </c>
      <c r="H298" s="58">
        <v>41561</v>
      </c>
      <c r="I298" s="59">
        <v>5</v>
      </c>
      <c r="J298" s="61">
        <v>18.99879799193952</v>
      </c>
      <c r="K298" s="59">
        <v>443.3052864785888</v>
      </c>
      <c r="L298" s="61">
        <v>19.969135802469047</v>
      </c>
      <c r="M298" s="62">
        <v>30.47574187470552</v>
      </c>
      <c r="N298" s="61">
        <v>18.542199488491086</v>
      </c>
      <c r="O298" s="62">
        <v>27.319830428638824</v>
      </c>
      <c r="P298" s="61">
        <v>19.24056494558926</v>
      </c>
      <c r="Q298" s="62">
        <v>39.142722562411755</v>
      </c>
      <c r="R298" s="62">
        <v>3.061705134243893</v>
      </c>
      <c r="S298" s="67">
        <v>135</v>
      </c>
      <c r="T298" s="53">
        <v>91.5</v>
      </c>
      <c r="U298" s="53">
        <v>75.4</v>
      </c>
      <c r="V298" s="53">
        <v>264</v>
      </c>
      <c r="W298" s="53">
        <v>292</v>
      </c>
      <c r="X298" s="53">
        <v>104.5</v>
      </c>
      <c r="Y298" s="53">
        <v>173</v>
      </c>
      <c r="Z298" s="53">
        <v>45</v>
      </c>
      <c r="AA298" s="53">
        <v>76.4</v>
      </c>
      <c r="AB298" s="53">
        <v>38</v>
      </c>
      <c r="AC298" s="53">
        <v>0.38</v>
      </c>
      <c r="AD298" s="53">
        <v>90</v>
      </c>
      <c r="AE298" s="53">
        <v>110</v>
      </c>
      <c r="AF298" s="53">
        <v>6.27</v>
      </c>
      <c r="AG298" s="53">
        <v>1.18</v>
      </c>
      <c r="AH298" s="53">
        <v>1.04</v>
      </c>
    </row>
    <row r="299" spans="1:34" s="52" customFormat="1" ht="15">
      <c r="A299" s="52">
        <v>39</v>
      </c>
      <c r="B299" s="56" t="s">
        <v>49</v>
      </c>
      <c r="C299" s="56">
        <v>2</v>
      </c>
      <c r="D299" s="56">
        <v>5</v>
      </c>
      <c r="E299" s="56">
        <v>4</v>
      </c>
      <c r="F299" s="56">
        <v>2</v>
      </c>
      <c r="G299" s="56">
        <v>2318</v>
      </c>
      <c r="H299" s="58">
        <v>41561</v>
      </c>
      <c r="I299" s="59">
        <v>5</v>
      </c>
      <c r="J299" s="61">
        <v>18.128345780186372</v>
      </c>
      <c r="K299" s="59">
        <v>495.50811799176074</v>
      </c>
      <c r="S299" s="67">
        <v>135</v>
      </c>
      <c r="T299" s="53">
        <v>91.5</v>
      </c>
      <c r="U299" s="53">
        <v>75.4</v>
      </c>
      <c r="V299" s="53">
        <v>264</v>
      </c>
      <c r="W299" s="53">
        <v>292</v>
      </c>
      <c r="X299" s="53">
        <v>104.5</v>
      </c>
      <c r="Y299" s="53">
        <v>173</v>
      </c>
      <c r="Z299" s="53">
        <v>45</v>
      </c>
      <c r="AA299" s="53">
        <v>76.4</v>
      </c>
      <c r="AB299" s="53">
        <v>38</v>
      </c>
      <c r="AC299" s="53">
        <v>0.38</v>
      </c>
      <c r="AD299" s="53">
        <v>90</v>
      </c>
      <c r="AE299" s="53">
        <v>110</v>
      </c>
      <c r="AF299" s="53">
        <v>6.27</v>
      </c>
      <c r="AG299" s="53">
        <v>1.18</v>
      </c>
      <c r="AH299" s="53">
        <v>1.04</v>
      </c>
    </row>
    <row r="300" spans="1:19" s="52" customFormat="1" ht="15">
      <c r="A300" s="52">
        <v>46</v>
      </c>
      <c r="B300" s="56" t="s">
        <v>50</v>
      </c>
      <c r="C300" s="56">
        <v>2</v>
      </c>
      <c r="D300" s="56">
        <v>5</v>
      </c>
      <c r="E300" s="56">
        <v>4</v>
      </c>
      <c r="F300" s="56">
        <v>3</v>
      </c>
      <c r="G300" s="56">
        <v>2319</v>
      </c>
      <c r="H300" s="58">
        <v>41561</v>
      </c>
      <c r="I300" s="59">
        <v>5</v>
      </c>
      <c r="J300" s="61">
        <v>17.854581023801796</v>
      </c>
      <c r="K300" s="59">
        <v>488.0252146505824</v>
      </c>
      <c r="L300" s="61">
        <v>19.19282511210767</v>
      </c>
      <c r="M300" s="62">
        <v>29.395604395604494</v>
      </c>
      <c r="N300" s="61">
        <v>17.261601223865327</v>
      </c>
      <c r="O300" s="62">
        <v>30.99816849816844</v>
      </c>
      <c r="P300" s="61">
        <v>18.401991851516524</v>
      </c>
      <c r="Q300" s="62">
        <v>37.22527472527476</v>
      </c>
      <c r="R300" s="62">
        <v>2.3809523809522997</v>
      </c>
      <c r="S300" s="67"/>
    </row>
    <row r="301" spans="1:19" s="52" customFormat="1" ht="15">
      <c r="A301" s="52">
        <v>56</v>
      </c>
      <c r="B301" s="56" t="s">
        <v>51</v>
      </c>
      <c r="C301" s="56">
        <v>2</v>
      </c>
      <c r="D301" s="56">
        <v>5</v>
      </c>
      <c r="E301" s="56">
        <v>4</v>
      </c>
      <c r="F301" s="56">
        <v>4</v>
      </c>
      <c r="G301" s="56">
        <v>2320</v>
      </c>
      <c r="H301" s="58">
        <v>41561</v>
      </c>
      <c r="I301" s="59">
        <v>5</v>
      </c>
      <c r="J301" s="61">
        <v>18.27219086711134</v>
      </c>
      <c r="K301" s="59">
        <v>414.1696596545237</v>
      </c>
      <c r="S301" s="67"/>
    </row>
    <row r="302" spans="1:34" s="52" customFormat="1" ht="15">
      <c r="A302" s="52">
        <v>58</v>
      </c>
      <c r="B302" s="56" t="s">
        <v>52</v>
      </c>
      <c r="C302" s="56">
        <v>3</v>
      </c>
      <c r="D302" s="56">
        <v>5</v>
      </c>
      <c r="E302" s="56">
        <v>4</v>
      </c>
      <c r="F302" s="56">
        <v>1</v>
      </c>
      <c r="G302" s="56">
        <v>2321</v>
      </c>
      <c r="H302" s="58">
        <v>41561</v>
      </c>
      <c r="I302" s="59">
        <v>5</v>
      </c>
      <c r="J302" s="61">
        <v>20.973025048169557</v>
      </c>
      <c r="K302" s="59">
        <v>139.82016698779705</v>
      </c>
      <c r="S302" s="67">
        <v>136</v>
      </c>
      <c r="T302" s="53">
        <v>90.5</v>
      </c>
      <c r="U302" s="53">
        <v>70.3</v>
      </c>
      <c r="V302" s="53">
        <v>270</v>
      </c>
      <c r="W302" s="53">
        <v>278</v>
      </c>
      <c r="X302" s="53">
        <v>67</v>
      </c>
      <c r="Y302" s="53">
        <v>174.5</v>
      </c>
      <c r="Z302" s="53">
        <v>68</v>
      </c>
      <c r="AA302" s="53">
        <v>71.5</v>
      </c>
      <c r="AB302" s="53">
        <v>37</v>
      </c>
      <c r="AC302" s="53">
        <v>0.39</v>
      </c>
      <c r="AD302" s="53">
        <v>84</v>
      </c>
      <c r="AE302" s="53">
        <v>127</v>
      </c>
      <c r="AF302" s="53">
        <v>5.71</v>
      </c>
      <c r="AG302" s="53">
        <v>1.3</v>
      </c>
      <c r="AH302" s="53">
        <v>1.13</v>
      </c>
    </row>
    <row r="303" spans="1:34" s="52" customFormat="1" ht="15">
      <c r="A303" s="52">
        <v>62</v>
      </c>
      <c r="B303" s="56" t="s">
        <v>53</v>
      </c>
      <c r="C303" s="56">
        <v>3</v>
      </c>
      <c r="D303" s="56">
        <v>5</v>
      </c>
      <c r="E303" s="56">
        <v>4</v>
      </c>
      <c r="F303" s="56">
        <v>2</v>
      </c>
      <c r="G303" s="56">
        <v>2322</v>
      </c>
      <c r="H303" s="58">
        <v>41561</v>
      </c>
      <c r="I303" s="59">
        <v>5</v>
      </c>
      <c r="J303" s="61">
        <v>21.859446545888915</v>
      </c>
      <c r="K303" s="59">
        <v>87.43778618355564</v>
      </c>
      <c r="S303" s="67">
        <v>136</v>
      </c>
      <c r="T303" s="53">
        <v>90.5</v>
      </c>
      <c r="U303" s="53">
        <v>70.3</v>
      </c>
      <c r="V303" s="53">
        <v>270</v>
      </c>
      <c r="W303" s="53">
        <v>278</v>
      </c>
      <c r="X303" s="53">
        <v>67</v>
      </c>
      <c r="Y303" s="53">
        <v>174.5</v>
      </c>
      <c r="Z303" s="53">
        <v>68</v>
      </c>
      <c r="AA303" s="53">
        <v>71.5</v>
      </c>
      <c r="AB303" s="53">
        <v>37</v>
      </c>
      <c r="AC303" s="53">
        <v>0.39</v>
      </c>
      <c r="AD303" s="53">
        <v>84</v>
      </c>
      <c r="AE303" s="53">
        <v>127</v>
      </c>
      <c r="AF303" s="53">
        <v>5.71</v>
      </c>
      <c r="AG303" s="53">
        <v>1.3</v>
      </c>
      <c r="AH303" s="53">
        <v>1.13</v>
      </c>
    </row>
    <row r="304" spans="1:19" s="52" customFormat="1" ht="15">
      <c r="A304" s="52">
        <v>63</v>
      </c>
      <c r="B304" s="56" t="s">
        <v>54</v>
      </c>
      <c r="C304" s="56">
        <v>3</v>
      </c>
      <c r="D304" s="56">
        <v>5</v>
      </c>
      <c r="E304" s="56">
        <v>4</v>
      </c>
      <c r="F304" s="56">
        <v>3</v>
      </c>
      <c r="G304" s="56">
        <v>2323</v>
      </c>
      <c r="H304" s="58">
        <v>41561</v>
      </c>
      <c r="I304" s="59">
        <v>5</v>
      </c>
      <c r="J304" s="61">
        <v>21.796580057739284</v>
      </c>
      <c r="K304" s="59">
        <v>58.12421348730475</v>
      </c>
      <c r="S304" s="67"/>
    </row>
    <row r="305" spans="1:19" s="52" customFormat="1" ht="15">
      <c r="A305" s="52">
        <v>67</v>
      </c>
      <c r="B305" s="56" t="s">
        <v>55</v>
      </c>
      <c r="C305" s="56">
        <v>3</v>
      </c>
      <c r="D305" s="56">
        <v>5</v>
      </c>
      <c r="E305" s="56">
        <v>4</v>
      </c>
      <c r="F305" s="56">
        <v>4</v>
      </c>
      <c r="G305" s="56">
        <v>2324</v>
      </c>
      <c r="H305" s="58">
        <v>41561</v>
      </c>
      <c r="I305" s="59">
        <v>5</v>
      </c>
      <c r="J305" s="61">
        <v>20.208712936889185</v>
      </c>
      <c r="K305" s="59">
        <v>67.36237645629728</v>
      </c>
      <c r="S305" s="67"/>
    </row>
    <row r="306" spans="1:34" s="52" customFormat="1" ht="15">
      <c r="A306" s="52">
        <v>2</v>
      </c>
      <c r="B306" s="56" t="s">
        <v>68</v>
      </c>
      <c r="C306" s="56">
        <v>1</v>
      </c>
      <c r="D306" s="56">
        <v>5</v>
      </c>
      <c r="E306" s="56">
        <v>5</v>
      </c>
      <c r="F306" s="56">
        <v>1</v>
      </c>
      <c r="G306" s="56">
        <v>2325</v>
      </c>
      <c r="H306" s="58">
        <v>41561</v>
      </c>
      <c r="I306" s="59">
        <v>4</v>
      </c>
      <c r="J306" s="61">
        <v>22.025121198765962</v>
      </c>
      <c r="K306" s="59">
        <v>381.7687674452767</v>
      </c>
      <c r="L306" s="61">
        <v>20.263350402340894</v>
      </c>
      <c r="M306" s="62">
        <v>79.0074158585282</v>
      </c>
      <c r="N306" s="61">
        <v>18.930041152263406</v>
      </c>
      <c r="O306" s="62">
        <v>20.99258414147179</v>
      </c>
      <c r="R306" s="52">
        <v>0</v>
      </c>
      <c r="S306" s="67">
        <v>137</v>
      </c>
      <c r="T306" s="53">
        <v>101</v>
      </c>
      <c r="U306" s="53">
        <v>81.8</v>
      </c>
      <c r="V306" s="53">
        <v>257</v>
      </c>
      <c r="W306" s="53">
        <v>326</v>
      </c>
      <c r="X306" s="53">
        <v>132.5</v>
      </c>
      <c r="Y306" s="53">
        <v>183</v>
      </c>
      <c r="Z306" s="53">
        <v>10</v>
      </c>
      <c r="AA306" s="53">
        <v>82.5</v>
      </c>
      <c r="AB306" s="53">
        <v>41</v>
      </c>
      <c r="AC306" s="53">
        <v>0.37</v>
      </c>
      <c r="AD306" s="53">
        <v>97</v>
      </c>
      <c r="AE306" s="53">
        <v>92</v>
      </c>
      <c r="AF306" s="53">
        <v>6.87</v>
      </c>
      <c r="AG306" s="53">
        <v>1.08</v>
      </c>
      <c r="AH306" s="53">
        <v>0.97</v>
      </c>
    </row>
    <row r="307" spans="1:34" s="52" customFormat="1" ht="15">
      <c r="A307" s="52">
        <v>13</v>
      </c>
      <c r="B307" s="56" t="s">
        <v>70</v>
      </c>
      <c r="C307" s="56">
        <v>1</v>
      </c>
      <c r="D307" s="56">
        <v>5</v>
      </c>
      <c r="E307" s="56">
        <v>5</v>
      </c>
      <c r="F307" s="56">
        <v>2</v>
      </c>
      <c r="G307" s="56">
        <v>2326</v>
      </c>
      <c r="H307" s="58">
        <v>41561</v>
      </c>
      <c r="I307" s="59">
        <v>4</v>
      </c>
      <c r="J307" s="61">
        <v>20.188182160331237</v>
      </c>
      <c r="K307" s="59">
        <v>336.4697026721873</v>
      </c>
      <c r="S307" s="67">
        <v>138</v>
      </c>
      <c r="T307" s="53">
        <v>98.5</v>
      </c>
      <c r="U307" s="53">
        <v>82.6</v>
      </c>
      <c r="V307" s="53">
        <v>257</v>
      </c>
      <c r="W307" s="53">
        <v>316</v>
      </c>
      <c r="X307" s="53">
        <v>126</v>
      </c>
      <c r="Y307" s="53">
        <v>188</v>
      </c>
      <c r="Z307" s="53">
        <v>10</v>
      </c>
      <c r="AA307" s="53">
        <v>83.3</v>
      </c>
      <c r="AB307" s="53">
        <v>40</v>
      </c>
      <c r="AC307" s="53">
        <v>0.36</v>
      </c>
      <c r="AD307" s="53">
        <v>97</v>
      </c>
      <c r="AE307" s="53">
        <v>92</v>
      </c>
      <c r="AF307" s="53">
        <v>6.9</v>
      </c>
      <c r="AG307" s="53">
        <v>1.08</v>
      </c>
      <c r="AH307" s="53">
        <v>0.95</v>
      </c>
    </row>
    <row r="308" spans="1:19" s="52" customFormat="1" ht="15">
      <c r="A308" s="52">
        <v>17</v>
      </c>
      <c r="B308" s="56" t="s">
        <v>71</v>
      </c>
      <c r="C308" s="56">
        <v>1</v>
      </c>
      <c r="D308" s="56">
        <v>5</v>
      </c>
      <c r="E308" s="56">
        <v>5</v>
      </c>
      <c r="F308" s="56">
        <v>3</v>
      </c>
      <c r="G308" s="56">
        <v>2327</v>
      </c>
      <c r="H308" s="58">
        <v>41561</v>
      </c>
      <c r="I308" s="59">
        <v>4</v>
      </c>
      <c r="J308" s="61">
        <v>20.338058887677207</v>
      </c>
      <c r="K308" s="59">
        <v>325.4089422028353</v>
      </c>
      <c r="L308" s="61">
        <v>20.848765432098766</v>
      </c>
      <c r="M308" s="62">
        <v>75.01388117712384</v>
      </c>
      <c r="N308" s="61">
        <v>19.148936170212767</v>
      </c>
      <c r="O308" s="62">
        <v>24.986118822876183</v>
      </c>
      <c r="R308" s="52">
        <v>0</v>
      </c>
      <c r="S308" s="67"/>
    </row>
    <row r="309" spans="1:19" s="52" customFormat="1" ht="15">
      <c r="A309" s="52">
        <v>25</v>
      </c>
      <c r="B309" s="56" t="s">
        <v>72</v>
      </c>
      <c r="C309" s="56">
        <v>1</v>
      </c>
      <c r="D309" s="56">
        <v>5</v>
      </c>
      <c r="E309" s="56">
        <v>5</v>
      </c>
      <c r="F309" s="56">
        <v>4</v>
      </c>
      <c r="G309" s="56">
        <v>2328</v>
      </c>
      <c r="H309" s="58">
        <v>41561</v>
      </c>
      <c r="I309" s="59">
        <v>4</v>
      </c>
      <c r="J309" s="61">
        <v>20.295627544698174</v>
      </c>
      <c r="K309" s="59">
        <v>324.73004071517073</v>
      </c>
      <c r="S309" s="67"/>
    </row>
    <row r="310" spans="1:34" s="52" customFormat="1" ht="15">
      <c r="A310" s="52">
        <v>29</v>
      </c>
      <c r="B310" s="56" t="s">
        <v>73</v>
      </c>
      <c r="C310" s="56">
        <v>2</v>
      </c>
      <c r="D310" s="56">
        <v>5</v>
      </c>
      <c r="E310" s="56">
        <v>5</v>
      </c>
      <c r="F310" s="56">
        <v>1</v>
      </c>
      <c r="G310" s="56">
        <v>2329</v>
      </c>
      <c r="H310" s="58">
        <v>41561</v>
      </c>
      <c r="I310" s="59">
        <v>4</v>
      </c>
      <c r="J310" s="61">
        <v>20.849315068493148</v>
      </c>
      <c r="K310" s="59">
        <v>194.59360730593605</v>
      </c>
      <c r="L310" s="61">
        <v>21.081326669695656</v>
      </c>
      <c r="M310" s="62">
        <v>39.22231614539315</v>
      </c>
      <c r="N310" s="61">
        <v>19.639065817409808</v>
      </c>
      <c r="O310" s="62">
        <v>23.457311918850404</v>
      </c>
      <c r="P310" s="61">
        <v>20.732957457713926</v>
      </c>
      <c r="Q310" s="62">
        <v>34.19273034657636</v>
      </c>
      <c r="R310" s="62">
        <v>3.1276415891800857</v>
      </c>
      <c r="S310" s="67">
        <v>139</v>
      </c>
      <c r="T310" s="53">
        <v>95.5</v>
      </c>
      <c r="U310" s="53">
        <v>76.2</v>
      </c>
      <c r="V310" s="53">
        <v>277</v>
      </c>
      <c r="W310" s="53">
        <v>288</v>
      </c>
      <c r="X310" s="53">
        <v>91.5</v>
      </c>
      <c r="Y310" s="53">
        <v>174.5</v>
      </c>
      <c r="Z310" s="53">
        <v>10</v>
      </c>
      <c r="AA310" s="53">
        <v>77.2</v>
      </c>
      <c r="AB310" s="53">
        <v>36</v>
      </c>
      <c r="AC310" s="53">
        <v>0.37</v>
      </c>
      <c r="AD310" s="53">
        <v>91</v>
      </c>
      <c r="AE310" s="53">
        <v>121</v>
      </c>
      <c r="AF310" s="53">
        <v>6.36</v>
      </c>
      <c r="AG310" s="53">
        <v>1.17</v>
      </c>
      <c r="AH310" s="53">
        <v>1.03</v>
      </c>
    </row>
    <row r="311" spans="1:34" s="52" customFormat="1" ht="15">
      <c r="A311" s="52">
        <v>40</v>
      </c>
      <c r="B311" s="56" t="s">
        <v>74</v>
      </c>
      <c r="C311" s="56">
        <v>2</v>
      </c>
      <c r="D311" s="56">
        <v>5</v>
      </c>
      <c r="E311" s="56">
        <v>5</v>
      </c>
      <c r="F311" s="56">
        <v>2</v>
      </c>
      <c r="G311" s="56">
        <v>2330</v>
      </c>
      <c r="H311" s="58">
        <v>41561</v>
      </c>
      <c r="I311" s="59">
        <v>4</v>
      </c>
      <c r="J311" s="61">
        <v>19.776536312849164</v>
      </c>
      <c r="K311" s="59">
        <v>210.9497206703911</v>
      </c>
      <c r="S311" s="67">
        <v>140</v>
      </c>
      <c r="T311" s="53">
        <v>97</v>
      </c>
      <c r="U311" s="53">
        <v>77.1</v>
      </c>
      <c r="V311" s="53">
        <v>284.5</v>
      </c>
      <c r="W311" s="53">
        <v>288</v>
      </c>
      <c r="X311" s="53">
        <v>97</v>
      </c>
      <c r="Y311" s="53">
        <v>172</v>
      </c>
      <c r="Z311" s="53">
        <v>10</v>
      </c>
      <c r="AA311" s="53">
        <v>78</v>
      </c>
      <c r="AB311" s="53">
        <v>36</v>
      </c>
      <c r="AC311" s="53">
        <v>0.37</v>
      </c>
      <c r="AD311" s="53">
        <v>92</v>
      </c>
      <c r="AE311" s="53">
        <v>125</v>
      </c>
      <c r="AF311" s="53">
        <v>6.48</v>
      </c>
      <c r="AG311" s="53">
        <v>1.15</v>
      </c>
      <c r="AH311" s="53">
        <v>1.01</v>
      </c>
    </row>
    <row r="312" spans="1:19" s="52" customFormat="1" ht="15">
      <c r="A312" s="52">
        <v>45</v>
      </c>
      <c r="B312" s="56" t="s">
        <v>75</v>
      </c>
      <c r="C312" s="56">
        <v>2</v>
      </c>
      <c r="D312" s="56">
        <v>5</v>
      </c>
      <c r="E312" s="56">
        <v>5</v>
      </c>
      <c r="F312" s="56">
        <v>3</v>
      </c>
      <c r="G312" s="56">
        <v>2331</v>
      </c>
      <c r="H312" s="58">
        <v>41561</v>
      </c>
      <c r="I312" s="59">
        <v>4</v>
      </c>
      <c r="J312" s="61">
        <v>19.65969357690045</v>
      </c>
      <c r="K312" s="59">
        <v>209.7033981536048</v>
      </c>
      <c r="L312" s="61">
        <v>21.197354681517492</v>
      </c>
      <c r="M312" s="62">
        <v>28.194444444444297</v>
      </c>
      <c r="N312" s="61">
        <v>19.01508682038146</v>
      </c>
      <c r="O312" s="62">
        <v>30.925925925925924</v>
      </c>
      <c r="P312" s="61">
        <v>20.148514851485256</v>
      </c>
      <c r="Q312" s="62">
        <v>37.68518518518535</v>
      </c>
      <c r="R312" s="62">
        <v>3.1944444444444304</v>
      </c>
      <c r="S312" s="67"/>
    </row>
    <row r="313" spans="1:19" s="52" customFormat="1" ht="15">
      <c r="A313" s="52">
        <v>53</v>
      </c>
      <c r="B313" s="56" t="s">
        <v>76</v>
      </c>
      <c r="C313" s="56">
        <v>2</v>
      </c>
      <c r="D313" s="56">
        <v>5</v>
      </c>
      <c r="E313" s="56">
        <v>5</v>
      </c>
      <c r="F313" s="56">
        <v>4</v>
      </c>
      <c r="G313" s="56">
        <v>2332</v>
      </c>
      <c r="H313" s="58">
        <v>41561</v>
      </c>
      <c r="I313" s="59">
        <v>4</v>
      </c>
      <c r="J313" s="61">
        <v>19.80276134122288</v>
      </c>
      <c r="K313" s="59">
        <v>211.2294543063774</v>
      </c>
      <c r="S313" s="67"/>
    </row>
    <row r="314" spans="1:34" s="52" customFormat="1" ht="15">
      <c r="A314" s="52">
        <v>4</v>
      </c>
      <c r="B314" s="56" t="s">
        <v>56</v>
      </c>
      <c r="C314" s="56">
        <v>1</v>
      </c>
      <c r="D314" s="56">
        <v>4</v>
      </c>
      <c r="E314" s="56">
        <v>6</v>
      </c>
      <c r="F314" s="56">
        <v>1</v>
      </c>
      <c r="G314" s="56">
        <v>2333</v>
      </c>
      <c r="H314" s="58">
        <v>41561</v>
      </c>
      <c r="I314" s="59">
        <v>6</v>
      </c>
      <c r="J314" s="61">
        <v>17.307829054966938</v>
      </c>
      <c r="K314" s="59">
        <v>957.6998743748373</v>
      </c>
      <c r="L314" s="61">
        <v>19.601659751037346</v>
      </c>
      <c r="M314" s="62">
        <v>53.657428441617455</v>
      </c>
      <c r="N314" s="61">
        <v>16.85393258426966</v>
      </c>
      <c r="O314" s="62">
        <v>46.34257155838255</v>
      </c>
      <c r="R314" s="52">
        <v>0</v>
      </c>
      <c r="S314" s="67">
        <v>141</v>
      </c>
      <c r="T314" s="53">
        <v>95.5</v>
      </c>
      <c r="U314" s="53">
        <v>79.7</v>
      </c>
      <c r="V314" s="53">
        <v>232.5</v>
      </c>
      <c r="W314" s="53">
        <v>303</v>
      </c>
      <c r="X314" s="53">
        <v>135</v>
      </c>
      <c r="Y314" s="53">
        <v>193</v>
      </c>
      <c r="Z314" s="53">
        <v>71</v>
      </c>
      <c r="AA314" s="53">
        <v>80.5</v>
      </c>
      <c r="AB314" s="53">
        <v>40</v>
      </c>
      <c r="AC314" s="53">
        <v>0.36</v>
      </c>
      <c r="AD314" s="53">
        <v>93</v>
      </c>
      <c r="AE314" s="53">
        <v>76</v>
      </c>
      <c r="AF314" s="53">
        <v>6.51</v>
      </c>
      <c r="AG314" s="53">
        <v>1.14</v>
      </c>
      <c r="AH314" s="53">
        <v>1.01</v>
      </c>
    </row>
    <row r="315" spans="1:34" s="52" customFormat="1" ht="15">
      <c r="A315" s="52">
        <v>10</v>
      </c>
      <c r="B315" s="56" t="s">
        <v>57</v>
      </c>
      <c r="C315" s="56">
        <v>1</v>
      </c>
      <c r="D315" s="56">
        <v>4</v>
      </c>
      <c r="E315" s="56">
        <v>6</v>
      </c>
      <c r="F315" s="56">
        <v>2</v>
      </c>
      <c r="G315" s="56">
        <v>2334</v>
      </c>
      <c r="H315" s="58">
        <v>41561</v>
      </c>
      <c r="I315" s="59">
        <v>6</v>
      </c>
      <c r="J315" s="61">
        <v>19.16391835279437</v>
      </c>
      <c r="K315" s="59">
        <v>881.5402442285409</v>
      </c>
      <c r="S315" s="67">
        <v>141</v>
      </c>
      <c r="T315" s="53">
        <v>95.5</v>
      </c>
      <c r="U315" s="53">
        <v>79.7</v>
      </c>
      <c r="V315" s="53">
        <v>232.5</v>
      </c>
      <c r="W315" s="53">
        <v>303</v>
      </c>
      <c r="X315" s="53">
        <v>135</v>
      </c>
      <c r="Y315" s="53">
        <v>193</v>
      </c>
      <c r="Z315" s="53">
        <v>71</v>
      </c>
      <c r="AA315" s="53">
        <v>80.5</v>
      </c>
      <c r="AB315" s="53">
        <v>40</v>
      </c>
      <c r="AC315" s="53">
        <v>0.36</v>
      </c>
      <c r="AD315" s="53">
        <v>93</v>
      </c>
      <c r="AE315" s="53">
        <v>76</v>
      </c>
      <c r="AF315" s="53">
        <v>6.51</v>
      </c>
      <c r="AG315" s="53">
        <v>1.14</v>
      </c>
      <c r="AH315" s="53">
        <v>1.01</v>
      </c>
    </row>
    <row r="316" spans="1:19" s="52" customFormat="1" ht="15">
      <c r="A316" s="52">
        <v>15</v>
      </c>
      <c r="B316" s="56" t="s">
        <v>58</v>
      </c>
      <c r="C316" s="56">
        <v>1</v>
      </c>
      <c r="D316" s="56">
        <v>4</v>
      </c>
      <c r="E316" s="56">
        <v>6</v>
      </c>
      <c r="F316" s="56">
        <v>3</v>
      </c>
      <c r="G316" s="56">
        <v>2335</v>
      </c>
      <c r="H316" s="58">
        <v>41561</v>
      </c>
      <c r="I316" s="59">
        <v>6</v>
      </c>
      <c r="J316" s="61">
        <v>17.408879144971223</v>
      </c>
      <c r="K316" s="59">
        <v>835.6261989586187</v>
      </c>
      <c r="L316" s="61">
        <v>20.263157894736842</v>
      </c>
      <c r="M316" s="62">
        <v>67.50438340151958</v>
      </c>
      <c r="N316" s="61">
        <v>17.556046731922955</v>
      </c>
      <c r="O316" s="62">
        <v>32.495616598480424</v>
      </c>
      <c r="R316" s="52">
        <v>0</v>
      </c>
      <c r="S316" s="67"/>
    </row>
    <row r="317" spans="1:19" s="52" customFormat="1" ht="15">
      <c r="A317" s="52">
        <v>22</v>
      </c>
      <c r="B317" s="56" t="s">
        <v>59</v>
      </c>
      <c r="C317" s="56">
        <v>1</v>
      </c>
      <c r="D317" s="56">
        <v>4</v>
      </c>
      <c r="E317" s="56">
        <v>6</v>
      </c>
      <c r="F317" s="56">
        <v>4</v>
      </c>
      <c r="G317" s="56">
        <v>2336</v>
      </c>
      <c r="H317" s="58">
        <v>41561</v>
      </c>
      <c r="I317" s="59">
        <v>6</v>
      </c>
      <c r="J317" s="61">
        <v>19.833287406999172</v>
      </c>
      <c r="K317" s="59">
        <v>885.8868375126298</v>
      </c>
      <c r="S317" s="67"/>
    </row>
    <row r="318" spans="1:34" s="52" customFormat="1" ht="15">
      <c r="A318" s="52">
        <v>32</v>
      </c>
      <c r="B318" s="56" t="s">
        <v>60</v>
      </c>
      <c r="C318" s="56">
        <v>2</v>
      </c>
      <c r="D318" s="56">
        <v>4</v>
      </c>
      <c r="E318" s="56">
        <v>6</v>
      </c>
      <c r="F318" s="56">
        <v>1</v>
      </c>
      <c r="G318" s="56">
        <v>2337</v>
      </c>
      <c r="H318" s="58">
        <v>41561</v>
      </c>
      <c r="I318" s="59">
        <v>6</v>
      </c>
      <c r="J318" s="61">
        <v>18.02411252511721</v>
      </c>
      <c r="K318" s="59">
        <v>576.7716008037507</v>
      </c>
      <c r="L318" s="61">
        <v>18.803016022620213</v>
      </c>
      <c r="M318" s="62">
        <v>36.72342383801202</v>
      </c>
      <c r="N318" s="61">
        <v>17.16059836296919</v>
      </c>
      <c r="O318" s="62">
        <v>27.97975149562807</v>
      </c>
      <c r="P318" s="61">
        <v>17.73820536540244</v>
      </c>
      <c r="Q318" s="62">
        <v>35.29682466635992</v>
      </c>
      <c r="R318" s="61">
        <v>0</v>
      </c>
      <c r="S318" s="67">
        <v>142</v>
      </c>
      <c r="T318" s="53">
        <v>90.5</v>
      </c>
      <c r="U318" s="53">
        <v>74.5</v>
      </c>
      <c r="V318" s="53">
        <v>258</v>
      </c>
      <c r="W318" s="53">
        <v>282</v>
      </c>
      <c r="X318" s="53">
        <v>100</v>
      </c>
      <c r="Y318" s="53">
        <v>181</v>
      </c>
      <c r="Z318" s="53">
        <v>57</v>
      </c>
      <c r="AA318" s="53">
        <v>75.5</v>
      </c>
      <c r="AB318" s="53">
        <v>37</v>
      </c>
      <c r="AC318" s="53">
        <v>0.37</v>
      </c>
      <c r="AD318" s="53">
        <v>89</v>
      </c>
      <c r="AE318" s="53">
        <v>107</v>
      </c>
      <c r="AF318" s="53">
        <v>6.13</v>
      </c>
      <c r="AG318" s="53">
        <v>1.21</v>
      </c>
      <c r="AH318" s="53">
        <v>1.06</v>
      </c>
    </row>
    <row r="319" spans="1:34" s="52" customFormat="1" ht="15">
      <c r="A319" s="52">
        <v>41</v>
      </c>
      <c r="B319" s="56" t="s">
        <v>61</v>
      </c>
      <c r="C319" s="56">
        <v>2</v>
      </c>
      <c r="D319" s="56">
        <v>4</v>
      </c>
      <c r="E319" s="56">
        <v>6</v>
      </c>
      <c r="F319" s="56">
        <v>2</v>
      </c>
      <c r="G319" s="56">
        <v>2338</v>
      </c>
      <c r="H319" s="58">
        <v>41561</v>
      </c>
      <c r="I319" s="59">
        <v>6</v>
      </c>
      <c r="J319" s="61">
        <v>17.94966236955191</v>
      </c>
      <c r="K319" s="59">
        <v>598.3220789850636</v>
      </c>
      <c r="S319" s="67">
        <v>142</v>
      </c>
      <c r="T319" s="53">
        <v>90.5</v>
      </c>
      <c r="U319" s="53">
        <v>74.5</v>
      </c>
      <c r="V319" s="53">
        <v>258</v>
      </c>
      <c r="W319" s="53">
        <v>282</v>
      </c>
      <c r="X319" s="53">
        <v>100</v>
      </c>
      <c r="Y319" s="53">
        <v>181</v>
      </c>
      <c r="Z319" s="53">
        <v>57</v>
      </c>
      <c r="AA319" s="53">
        <v>75.5</v>
      </c>
      <c r="AB319" s="53">
        <v>37</v>
      </c>
      <c r="AC319" s="53">
        <v>0.37</v>
      </c>
      <c r="AD319" s="53">
        <v>89</v>
      </c>
      <c r="AE319" s="53">
        <v>107</v>
      </c>
      <c r="AF319" s="53">
        <v>6.13</v>
      </c>
      <c r="AG319" s="53">
        <v>1.21</v>
      </c>
      <c r="AH319" s="53">
        <v>1.06</v>
      </c>
    </row>
    <row r="320" spans="1:19" s="52" customFormat="1" ht="15">
      <c r="A320" s="52">
        <v>44</v>
      </c>
      <c r="B320" s="56" t="s">
        <v>62</v>
      </c>
      <c r="C320" s="56">
        <v>2</v>
      </c>
      <c r="D320" s="56">
        <v>4</v>
      </c>
      <c r="E320" s="56">
        <v>6</v>
      </c>
      <c r="F320" s="56">
        <v>3</v>
      </c>
      <c r="G320" s="56">
        <v>2339</v>
      </c>
      <c r="H320" s="58">
        <v>41561</v>
      </c>
      <c r="I320" s="59">
        <v>6</v>
      </c>
      <c r="J320" s="61">
        <v>17.186641011544804</v>
      </c>
      <c r="K320" s="59">
        <v>527.0569910207073</v>
      </c>
      <c r="L320" s="61">
        <v>19.20980926430526</v>
      </c>
      <c r="M320" s="62">
        <v>22.088772845953123</v>
      </c>
      <c r="N320" s="61">
        <v>17.184698147041246</v>
      </c>
      <c r="O320" s="62">
        <v>30.02610966057445</v>
      </c>
      <c r="P320" s="61">
        <v>17.261172611726032</v>
      </c>
      <c r="Q320" s="62">
        <v>43.968668407310545</v>
      </c>
      <c r="R320" s="62">
        <v>3.9164490861618844</v>
      </c>
      <c r="S320" s="67"/>
    </row>
    <row r="321" spans="1:19" s="52" customFormat="1" ht="15">
      <c r="A321" s="52">
        <v>55</v>
      </c>
      <c r="B321" s="56" t="s">
        <v>63</v>
      </c>
      <c r="C321" s="56">
        <v>2</v>
      </c>
      <c r="D321" s="56">
        <v>4</v>
      </c>
      <c r="E321" s="56">
        <v>6</v>
      </c>
      <c r="F321" s="56">
        <v>4</v>
      </c>
      <c r="G321" s="56">
        <v>2340</v>
      </c>
      <c r="H321" s="58">
        <v>41561</v>
      </c>
      <c r="I321" s="59">
        <v>6</v>
      </c>
      <c r="J321" s="61">
        <v>17.82471626733922</v>
      </c>
      <c r="K321" s="59">
        <v>475.32576712904586</v>
      </c>
      <c r="S321" s="67"/>
    </row>
    <row r="322" spans="1:34" s="52" customFormat="1" ht="15">
      <c r="A322" s="52">
        <v>57</v>
      </c>
      <c r="B322" s="56" t="s">
        <v>64</v>
      </c>
      <c r="C322" s="56">
        <v>3</v>
      </c>
      <c r="D322" s="56">
        <v>4</v>
      </c>
      <c r="E322" s="56">
        <v>6</v>
      </c>
      <c r="F322" s="56">
        <v>1</v>
      </c>
      <c r="G322" s="56">
        <v>2341</v>
      </c>
      <c r="H322" s="58">
        <v>41561</v>
      </c>
      <c r="I322" s="59">
        <v>6</v>
      </c>
      <c r="J322" s="61">
        <v>20.186475966325762</v>
      </c>
      <c r="K322" s="59">
        <v>174.94945837482328</v>
      </c>
      <c r="S322" s="67">
        <v>143</v>
      </c>
      <c r="T322" s="53">
        <v>91</v>
      </c>
      <c r="U322" s="53">
        <v>67.9</v>
      </c>
      <c r="V322" s="53">
        <v>251.5</v>
      </c>
      <c r="W322" s="53">
        <v>281</v>
      </c>
      <c r="X322" s="53">
        <v>67</v>
      </c>
      <c r="Y322" s="53">
        <v>189.5</v>
      </c>
      <c r="Z322" s="53">
        <v>91</v>
      </c>
      <c r="AA322" s="53">
        <v>69.2</v>
      </c>
      <c r="AB322" s="53">
        <v>38</v>
      </c>
      <c r="AC322" s="53">
        <v>0.4</v>
      </c>
      <c r="AD322" s="53">
        <v>80</v>
      </c>
      <c r="AE322" s="53">
        <v>115</v>
      </c>
      <c r="AF322" s="53">
        <v>5.43</v>
      </c>
      <c r="AG322" s="53">
        <v>1.37</v>
      </c>
      <c r="AH322" s="53">
        <v>1.2</v>
      </c>
    </row>
    <row r="323" spans="1:34" s="52" customFormat="1" ht="15">
      <c r="A323" s="52">
        <v>61</v>
      </c>
      <c r="B323" s="56" t="s">
        <v>65</v>
      </c>
      <c r="C323" s="56">
        <v>3</v>
      </c>
      <c r="D323" s="56">
        <v>4</v>
      </c>
      <c r="E323" s="56">
        <v>6</v>
      </c>
      <c r="F323" s="56">
        <v>2</v>
      </c>
      <c r="G323" s="56">
        <v>2342</v>
      </c>
      <c r="H323" s="58">
        <v>41561</v>
      </c>
      <c r="I323" s="59">
        <v>6</v>
      </c>
      <c r="J323" s="61">
        <v>20.298477362105473</v>
      </c>
      <c r="K323" s="59">
        <v>108.2585459312292</v>
      </c>
      <c r="S323" s="67">
        <v>143</v>
      </c>
      <c r="T323" s="53">
        <v>91</v>
      </c>
      <c r="U323" s="53">
        <v>67.9</v>
      </c>
      <c r="V323" s="53">
        <v>251.5</v>
      </c>
      <c r="W323" s="53">
        <v>281</v>
      </c>
      <c r="X323" s="53">
        <v>67</v>
      </c>
      <c r="Y323" s="53">
        <v>189.5</v>
      </c>
      <c r="Z323" s="53">
        <v>91</v>
      </c>
      <c r="AA323" s="53">
        <v>69.2</v>
      </c>
      <c r="AB323" s="53">
        <v>38</v>
      </c>
      <c r="AC323" s="53">
        <v>0.4</v>
      </c>
      <c r="AD323" s="53">
        <v>80</v>
      </c>
      <c r="AE323" s="53">
        <v>115</v>
      </c>
      <c r="AF323" s="53">
        <v>5.43</v>
      </c>
      <c r="AG323" s="53">
        <v>1.37</v>
      </c>
      <c r="AH323" s="53">
        <v>1.2</v>
      </c>
    </row>
    <row r="324" spans="1:19" s="52" customFormat="1" ht="15">
      <c r="A324" s="52">
        <v>64</v>
      </c>
      <c r="B324" s="56" t="s">
        <v>66</v>
      </c>
      <c r="C324" s="56">
        <v>3</v>
      </c>
      <c r="D324" s="56">
        <v>4</v>
      </c>
      <c r="E324" s="56">
        <v>6</v>
      </c>
      <c r="F324" s="56">
        <v>3</v>
      </c>
      <c r="G324" s="56">
        <v>2343</v>
      </c>
      <c r="H324" s="58">
        <v>41561</v>
      </c>
      <c r="I324" s="59">
        <v>6</v>
      </c>
      <c r="J324" s="61">
        <v>21.664183868908278</v>
      </c>
      <c r="K324" s="59">
        <v>86.6567354756331</v>
      </c>
      <c r="S324" s="67"/>
    </row>
    <row r="325" spans="1:19" s="52" customFormat="1" ht="15">
      <c r="A325" s="52">
        <v>66</v>
      </c>
      <c r="B325" s="56" t="s">
        <v>67</v>
      </c>
      <c r="C325" s="56">
        <v>3</v>
      </c>
      <c r="D325" s="56">
        <v>4</v>
      </c>
      <c r="E325" s="56">
        <v>6</v>
      </c>
      <c r="F325" s="56">
        <v>4</v>
      </c>
      <c r="G325" s="56">
        <v>2344</v>
      </c>
      <c r="H325" s="58">
        <v>41561</v>
      </c>
      <c r="I325" s="59">
        <v>6</v>
      </c>
      <c r="J325" s="61">
        <v>20.87954479699103</v>
      </c>
      <c r="K325" s="59">
        <v>83.51817918796412</v>
      </c>
      <c r="S325" s="67"/>
    </row>
    <row r="326" spans="1:34" s="52" customFormat="1" ht="15">
      <c r="A326" s="52">
        <v>3</v>
      </c>
      <c r="B326" s="56" t="s">
        <v>77</v>
      </c>
      <c r="C326" s="56">
        <v>1</v>
      </c>
      <c r="D326" s="56">
        <v>4</v>
      </c>
      <c r="E326" s="56">
        <v>7</v>
      </c>
      <c r="F326" s="56">
        <v>1</v>
      </c>
      <c r="G326" s="56">
        <v>2345</v>
      </c>
      <c r="H326" s="58">
        <v>41561</v>
      </c>
      <c r="I326" s="59">
        <v>6</v>
      </c>
      <c r="J326" s="61">
        <v>18.45710165825523</v>
      </c>
      <c r="K326" s="59">
        <v>947.4645517904352</v>
      </c>
      <c r="L326" s="61">
        <v>19.91536291356758</v>
      </c>
      <c r="M326" s="62">
        <v>63.85690789473694</v>
      </c>
      <c r="N326" s="61">
        <v>16.893625419380303</v>
      </c>
      <c r="O326" s="62">
        <v>35.19736842105269</v>
      </c>
      <c r="R326" s="62">
        <v>0.9457236842103689</v>
      </c>
      <c r="S326" s="67">
        <v>144</v>
      </c>
      <c r="T326" s="53">
        <v>98.5</v>
      </c>
      <c r="U326" s="53">
        <v>79.2</v>
      </c>
      <c r="V326" s="53">
        <v>219</v>
      </c>
      <c r="W326" s="53">
        <v>315</v>
      </c>
      <c r="X326" s="53">
        <v>139</v>
      </c>
      <c r="Y326" s="53">
        <v>196</v>
      </c>
      <c r="Z326" s="53">
        <v>68</v>
      </c>
      <c r="AA326" s="53">
        <v>80.1</v>
      </c>
      <c r="AB326" s="53">
        <v>42</v>
      </c>
      <c r="AC326" s="53">
        <v>0.37</v>
      </c>
      <c r="AD326" s="53">
        <v>92</v>
      </c>
      <c r="AE326" s="53">
        <v>65</v>
      </c>
      <c r="AF326" s="53">
        <v>6.45</v>
      </c>
      <c r="AG326" s="53">
        <v>1.15</v>
      </c>
      <c r="AH326" s="53">
        <v>1.03</v>
      </c>
    </row>
    <row r="327" spans="1:34" s="52" customFormat="1" ht="15">
      <c r="A327" s="52">
        <v>9</v>
      </c>
      <c r="B327" s="56" t="s">
        <v>78</v>
      </c>
      <c r="C327" s="56">
        <v>1</v>
      </c>
      <c r="D327" s="56">
        <v>4</v>
      </c>
      <c r="E327" s="56">
        <v>7</v>
      </c>
      <c r="F327" s="56">
        <v>2</v>
      </c>
      <c r="G327" s="56">
        <v>2346</v>
      </c>
      <c r="H327" s="58">
        <v>41561</v>
      </c>
      <c r="I327" s="59">
        <v>6</v>
      </c>
      <c r="J327" s="61">
        <v>18.828941865328318</v>
      </c>
      <c r="K327" s="59">
        <v>941.4470932664159</v>
      </c>
      <c r="S327" s="67">
        <v>144</v>
      </c>
      <c r="T327" s="53">
        <v>98.5</v>
      </c>
      <c r="U327" s="53">
        <v>79.2</v>
      </c>
      <c r="V327" s="53">
        <v>219</v>
      </c>
      <c r="W327" s="53">
        <v>315</v>
      </c>
      <c r="X327" s="53">
        <v>139</v>
      </c>
      <c r="Y327" s="53">
        <v>196</v>
      </c>
      <c r="Z327" s="53">
        <v>68</v>
      </c>
      <c r="AA327" s="53">
        <v>80.1</v>
      </c>
      <c r="AB327" s="53">
        <v>42</v>
      </c>
      <c r="AC327" s="53">
        <v>0.37</v>
      </c>
      <c r="AD327" s="53">
        <v>92</v>
      </c>
      <c r="AE327" s="53">
        <v>65</v>
      </c>
      <c r="AF327" s="53">
        <v>6.45</v>
      </c>
      <c r="AG327" s="53">
        <v>1.15</v>
      </c>
      <c r="AH327" s="53">
        <v>1.03</v>
      </c>
    </row>
    <row r="328" spans="1:19" s="52" customFormat="1" ht="15">
      <c r="A328" s="52">
        <v>19</v>
      </c>
      <c r="B328" s="56" t="s">
        <v>79</v>
      </c>
      <c r="C328" s="56">
        <v>1</v>
      </c>
      <c r="D328" s="56">
        <v>4</v>
      </c>
      <c r="E328" s="56">
        <v>7</v>
      </c>
      <c r="F328" s="56">
        <v>3</v>
      </c>
      <c r="G328" s="56">
        <v>2347</v>
      </c>
      <c r="H328" s="58">
        <v>41561</v>
      </c>
      <c r="I328" s="59">
        <v>6</v>
      </c>
      <c r="J328" s="61">
        <v>18.653993040821522</v>
      </c>
      <c r="K328" s="59">
        <v>858.0836798777899</v>
      </c>
      <c r="L328" s="61">
        <v>19.76670870113493</v>
      </c>
      <c r="M328" s="62">
        <v>68.30065359477128</v>
      </c>
      <c r="N328" s="61">
        <v>17.270029673590486</v>
      </c>
      <c r="O328" s="62">
        <v>31.699346405228734</v>
      </c>
      <c r="R328" s="52">
        <v>0</v>
      </c>
      <c r="S328" s="67"/>
    </row>
    <row r="329" spans="1:19" s="52" customFormat="1" ht="15">
      <c r="A329" s="52">
        <v>23</v>
      </c>
      <c r="B329" s="56" t="s">
        <v>80</v>
      </c>
      <c r="C329" s="56">
        <v>1</v>
      </c>
      <c r="D329" s="56">
        <v>4</v>
      </c>
      <c r="E329" s="56">
        <v>7</v>
      </c>
      <c r="F329" s="56">
        <v>4</v>
      </c>
      <c r="G329" s="56">
        <v>2348</v>
      </c>
      <c r="H329" s="58">
        <v>41561</v>
      </c>
      <c r="I329" s="59">
        <v>6</v>
      </c>
      <c r="J329" s="61">
        <v>19.520653514180026</v>
      </c>
      <c r="K329" s="59">
        <v>884.9362926428279</v>
      </c>
      <c r="S329" s="67"/>
    </row>
    <row r="330" spans="1:34" s="52" customFormat="1" ht="15">
      <c r="A330" s="52">
        <v>30</v>
      </c>
      <c r="B330" s="56" t="s">
        <v>81</v>
      </c>
      <c r="C330" s="56">
        <v>2</v>
      </c>
      <c r="D330" s="56">
        <v>4</v>
      </c>
      <c r="E330" s="56">
        <v>7</v>
      </c>
      <c r="F330" s="56">
        <v>1</v>
      </c>
      <c r="G330" s="56">
        <v>2349</v>
      </c>
      <c r="H330" s="58">
        <v>41561</v>
      </c>
      <c r="I330" s="59">
        <v>6</v>
      </c>
      <c r="J330" s="61">
        <v>18.549825001650927</v>
      </c>
      <c r="K330" s="59">
        <v>605.9609500539302</v>
      </c>
      <c r="L330" s="61">
        <v>18.485361722719542</v>
      </c>
      <c r="M330" s="62">
        <v>34.585785423268426</v>
      </c>
      <c r="N330" s="61">
        <v>17.025929397063383</v>
      </c>
      <c r="O330" s="62">
        <v>24.67179719330011</v>
      </c>
      <c r="P330" s="61">
        <v>17.576791808873736</v>
      </c>
      <c r="Q330" s="62">
        <v>37.30194658216396</v>
      </c>
      <c r="R330" s="62">
        <v>3.4404708012675047</v>
      </c>
      <c r="S330" s="67">
        <v>145</v>
      </c>
      <c r="T330" s="53">
        <v>90</v>
      </c>
      <c r="U330" s="53">
        <v>76.5</v>
      </c>
      <c r="V330" s="53">
        <v>234</v>
      </c>
      <c r="W330" s="53">
        <v>296</v>
      </c>
      <c r="X330" s="53">
        <v>123</v>
      </c>
      <c r="Y330" s="53">
        <v>183</v>
      </c>
      <c r="Z330" s="53">
        <v>39</v>
      </c>
      <c r="AA330" s="53">
        <v>77.5</v>
      </c>
      <c r="AB330" s="53">
        <v>38</v>
      </c>
      <c r="AC330" s="53">
        <v>0.37</v>
      </c>
      <c r="AD330" s="53">
        <v>91</v>
      </c>
      <c r="AE330" s="53">
        <v>82</v>
      </c>
      <c r="AF330" s="53">
        <v>6.29</v>
      </c>
      <c r="AG330" s="53">
        <v>1.18</v>
      </c>
      <c r="AH330" s="53">
        <v>1.05</v>
      </c>
    </row>
    <row r="331" spans="1:34" s="52" customFormat="1" ht="15">
      <c r="A331" s="52">
        <v>42</v>
      </c>
      <c r="B331" s="56" t="s">
        <v>82</v>
      </c>
      <c r="C331" s="56">
        <v>2</v>
      </c>
      <c r="D331" s="56">
        <v>4</v>
      </c>
      <c r="E331" s="56">
        <v>7</v>
      </c>
      <c r="F331" s="56">
        <v>2</v>
      </c>
      <c r="G331" s="56">
        <v>2350</v>
      </c>
      <c r="H331" s="58">
        <v>41561</v>
      </c>
      <c r="I331" s="59">
        <v>6</v>
      </c>
      <c r="J331" s="61">
        <v>17.425610163824846</v>
      </c>
      <c r="K331" s="59">
        <v>546.0024517998452</v>
      </c>
      <c r="S331" s="67">
        <v>145</v>
      </c>
      <c r="T331" s="53">
        <v>90</v>
      </c>
      <c r="U331" s="53">
        <v>76.5</v>
      </c>
      <c r="V331" s="53">
        <v>234</v>
      </c>
      <c r="W331" s="53">
        <v>296</v>
      </c>
      <c r="X331" s="53">
        <v>123</v>
      </c>
      <c r="Y331" s="53">
        <v>183</v>
      </c>
      <c r="Z331" s="53">
        <v>39</v>
      </c>
      <c r="AA331" s="53">
        <v>77.5</v>
      </c>
      <c r="AB331" s="53">
        <v>38</v>
      </c>
      <c r="AC331" s="53">
        <v>0.37</v>
      </c>
      <c r="AD331" s="53">
        <v>91</v>
      </c>
      <c r="AE331" s="53">
        <v>82</v>
      </c>
      <c r="AF331" s="53">
        <v>6.29</v>
      </c>
      <c r="AG331" s="53">
        <v>1.18</v>
      </c>
      <c r="AH331" s="53">
        <v>1.05</v>
      </c>
    </row>
    <row r="332" spans="1:19" s="52" customFormat="1" ht="15">
      <c r="A332" s="52">
        <v>43</v>
      </c>
      <c r="B332" s="56" t="s">
        <v>83</v>
      </c>
      <c r="C332" s="56">
        <v>2</v>
      </c>
      <c r="D332" s="56">
        <v>4</v>
      </c>
      <c r="E332" s="56">
        <v>7</v>
      </c>
      <c r="F332" s="56">
        <v>3</v>
      </c>
      <c r="G332" s="56">
        <v>2351</v>
      </c>
      <c r="H332" s="58">
        <v>41561</v>
      </c>
      <c r="I332" s="59">
        <v>6</v>
      </c>
      <c r="J332" s="61">
        <v>17.45724628635626</v>
      </c>
      <c r="K332" s="59">
        <v>628.4608663088254</v>
      </c>
      <c r="L332" s="61">
        <v>18.754208754208925</v>
      </c>
      <c r="M332" s="62">
        <v>26.54909437559602</v>
      </c>
      <c r="N332" s="61">
        <v>16.540821142048113</v>
      </c>
      <c r="O332" s="62">
        <v>33.4127740705433</v>
      </c>
      <c r="P332" s="61">
        <v>16.82363013698633</v>
      </c>
      <c r="Q332" s="62">
        <v>37.464251668255514</v>
      </c>
      <c r="R332" s="62">
        <v>2.573879885605163</v>
      </c>
      <c r="S332" s="67"/>
    </row>
    <row r="333" spans="1:19" s="52" customFormat="1" ht="15.75" customHeight="1">
      <c r="A333" s="52">
        <v>52</v>
      </c>
      <c r="B333" s="56" t="s">
        <v>84</v>
      </c>
      <c r="C333" s="56">
        <v>2</v>
      </c>
      <c r="D333" s="56">
        <v>4</v>
      </c>
      <c r="E333" s="56">
        <v>7</v>
      </c>
      <c r="F333" s="56">
        <v>4</v>
      </c>
      <c r="G333" s="56">
        <v>2352</v>
      </c>
      <c r="H333" s="58">
        <v>41561</v>
      </c>
      <c r="I333" s="59">
        <v>6</v>
      </c>
      <c r="J333" s="61">
        <v>17.25831066286245</v>
      </c>
      <c r="K333" s="59">
        <v>575.277022095415</v>
      </c>
      <c r="S333" s="67"/>
    </row>
    <row r="334" spans="9:19" s="52" customFormat="1" ht="15">
      <c r="I334" s="59"/>
      <c r="S334" s="67"/>
    </row>
    <row r="335" spans="9:19" s="52" customFormat="1" ht="15">
      <c r="I335" s="59"/>
      <c r="S335" s="67"/>
    </row>
    <row r="336" spans="9:19" s="52" customFormat="1" ht="15">
      <c r="I336" s="59"/>
      <c r="S336" s="67"/>
    </row>
    <row r="337" spans="9:19" s="52" customFormat="1" ht="15">
      <c r="I337" s="59"/>
      <c r="S337" s="67"/>
    </row>
    <row r="338" spans="9:19" s="52" customFormat="1" ht="15">
      <c r="I338" s="59"/>
      <c r="S338" s="67"/>
    </row>
    <row r="339" spans="9:19" s="52" customFormat="1" ht="15">
      <c r="I339" s="59"/>
      <c r="S339" s="67"/>
    </row>
    <row r="340" spans="9:19" s="52" customFormat="1" ht="15">
      <c r="I340" s="59"/>
      <c r="S340" s="67"/>
    </row>
    <row r="341" spans="9:19" s="52" customFormat="1" ht="15">
      <c r="I341" s="59"/>
      <c r="S341" s="67"/>
    </row>
    <row r="342" spans="9:19" s="52" customFormat="1" ht="15">
      <c r="I342" s="59"/>
      <c r="S342" s="67"/>
    </row>
    <row r="343" spans="9:19" s="52" customFormat="1" ht="15">
      <c r="I343" s="59"/>
      <c r="S343" s="67"/>
    </row>
    <row r="344" spans="9:19" s="52" customFormat="1" ht="15">
      <c r="I344" s="59"/>
      <c r="S344" s="67"/>
    </row>
    <row r="345" spans="9:19" s="52" customFormat="1" ht="15">
      <c r="I345" s="59"/>
      <c r="S345" s="67"/>
    </row>
    <row r="346" spans="9:19" s="52" customFormat="1" ht="15">
      <c r="I346" s="59"/>
      <c r="S346" s="67"/>
    </row>
    <row r="347" spans="9:19" s="52" customFormat="1" ht="15">
      <c r="I347" s="59"/>
      <c r="S347" s="67"/>
    </row>
    <row r="348" spans="9:19" s="52" customFormat="1" ht="15">
      <c r="I348" s="59"/>
      <c r="S348" s="67"/>
    </row>
    <row r="349" spans="9:19" s="52" customFormat="1" ht="15">
      <c r="I349" s="59"/>
      <c r="S349" s="67"/>
    </row>
    <row r="350" spans="9:19" s="52" customFormat="1" ht="15">
      <c r="I350" s="59"/>
      <c r="S350" s="67"/>
    </row>
    <row r="351" spans="9:19" s="52" customFormat="1" ht="15">
      <c r="I351" s="59"/>
      <c r="S351" s="67"/>
    </row>
    <row r="352" spans="9:19" s="52" customFormat="1" ht="15">
      <c r="I352" s="59"/>
      <c r="S352" s="67"/>
    </row>
    <row r="353" spans="9:19" s="52" customFormat="1" ht="15">
      <c r="I353" s="59"/>
      <c r="S353" s="67"/>
    </row>
    <row r="354" spans="9:19" s="52" customFormat="1" ht="15">
      <c r="I354" s="59"/>
      <c r="S354" s="67"/>
    </row>
    <row r="355" spans="9:19" s="52" customFormat="1" ht="15">
      <c r="I355" s="59"/>
      <c r="S355" s="67"/>
    </row>
    <row r="356" spans="9:19" s="52" customFormat="1" ht="15">
      <c r="I356" s="59"/>
      <c r="S356" s="67"/>
    </row>
    <row r="357" spans="9:19" s="52" customFormat="1" ht="15">
      <c r="I357" s="59"/>
      <c r="S357" s="67"/>
    </row>
    <row r="358" spans="9:19" s="52" customFormat="1" ht="15">
      <c r="I358" s="59"/>
      <c r="S358" s="67"/>
    </row>
    <row r="359" spans="9:19" s="52" customFormat="1" ht="15">
      <c r="I359" s="59"/>
      <c r="S359" s="67"/>
    </row>
    <row r="360" spans="9:19" s="52" customFormat="1" ht="15">
      <c r="I360" s="59"/>
      <c r="S360" s="67"/>
    </row>
    <row r="361" spans="9:19" s="52" customFormat="1" ht="15">
      <c r="I361" s="59"/>
      <c r="S361" s="67"/>
    </row>
    <row r="362" spans="9:19" s="52" customFormat="1" ht="15">
      <c r="I362" s="59"/>
      <c r="S362" s="67"/>
    </row>
    <row r="363" spans="9:19" s="52" customFormat="1" ht="15">
      <c r="I363" s="59"/>
      <c r="S363" s="67"/>
    </row>
    <row r="364" spans="9:19" s="52" customFormat="1" ht="15">
      <c r="I364" s="59"/>
      <c r="S364" s="67"/>
    </row>
    <row r="365" spans="9:19" s="52" customFormat="1" ht="15">
      <c r="I365" s="59"/>
      <c r="S365" s="67"/>
    </row>
    <row r="366" spans="9:19" s="52" customFormat="1" ht="15">
      <c r="I366" s="59"/>
      <c r="S366" s="67"/>
    </row>
    <row r="367" spans="9:19" s="52" customFormat="1" ht="15">
      <c r="I367" s="59"/>
      <c r="S367" s="67"/>
    </row>
    <row r="368" spans="9:19" s="52" customFormat="1" ht="15">
      <c r="I368" s="59"/>
      <c r="S368" s="67"/>
    </row>
    <row r="369" spans="9:19" s="52" customFormat="1" ht="15">
      <c r="I369" s="59"/>
      <c r="S369" s="67"/>
    </row>
    <row r="370" spans="9:19" s="52" customFormat="1" ht="15">
      <c r="I370" s="59"/>
      <c r="S370" s="67"/>
    </row>
    <row r="371" spans="9:19" s="52" customFormat="1" ht="15">
      <c r="I371" s="59"/>
      <c r="S371" s="67"/>
    </row>
    <row r="372" spans="9:19" s="52" customFormat="1" ht="15">
      <c r="I372" s="59"/>
      <c r="S372" s="67"/>
    </row>
    <row r="373" spans="9:19" s="52" customFormat="1" ht="15">
      <c r="I373" s="59"/>
      <c r="S373" s="67"/>
    </row>
    <row r="374" spans="9:19" s="52" customFormat="1" ht="15">
      <c r="I374" s="59"/>
      <c r="S374" s="67"/>
    </row>
    <row r="375" spans="9:19" s="52" customFormat="1" ht="15">
      <c r="I375" s="59"/>
      <c r="S375" s="67"/>
    </row>
    <row r="376" spans="9:19" s="52" customFormat="1" ht="15">
      <c r="I376" s="59"/>
      <c r="S376" s="67"/>
    </row>
    <row r="377" spans="9:19" s="52" customFormat="1" ht="15">
      <c r="I377" s="59"/>
      <c r="S377" s="67"/>
    </row>
    <row r="378" spans="9:19" s="52" customFormat="1" ht="15">
      <c r="I378" s="59"/>
      <c r="S378" s="67"/>
    </row>
    <row r="379" spans="9:19" s="52" customFormat="1" ht="15">
      <c r="I379" s="59"/>
      <c r="S379" s="67"/>
    </row>
    <row r="380" spans="9:19" s="52" customFormat="1" ht="15">
      <c r="I380" s="59"/>
      <c r="S380" s="67"/>
    </row>
    <row r="381" spans="9:19" s="52" customFormat="1" ht="15">
      <c r="I381" s="59"/>
      <c r="S381" s="67"/>
    </row>
    <row r="382" spans="9:19" s="52" customFormat="1" ht="15">
      <c r="I382" s="59"/>
      <c r="S382" s="67"/>
    </row>
    <row r="383" spans="9:19" s="52" customFormat="1" ht="15">
      <c r="I383" s="59"/>
      <c r="S383" s="67"/>
    </row>
    <row r="384" spans="9:19" s="52" customFormat="1" ht="15">
      <c r="I384" s="59"/>
      <c r="S384" s="67"/>
    </row>
    <row r="385" spans="9:19" s="52" customFormat="1" ht="15">
      <c r="I385" s="59"/>
      <c r="S385" s="67"/>
    </row>
    <row r="386" spans="9:19" s="52" customFormat="1" ht="15">
      <c r="I386" s="59"/>
      <c r="S386" s="67"/>
    </row>
    <row r="387" spans="9:19" s="52" customFormat="1" ht="15">
      <c r="I387" s="59"/>
      <c r="S387" s="67"/>
    </row>
    <row r="388" spans="9:19" s="52" customFormat="1" ht="15">
      <c r="I388" s="59"/>
      <c r="S388" s="67"/>
    </row>
    <row r="389" spans="9:19" s="52" customFormat="1" ht="15">
      <c r="I389" s="59"/>
      <c r="S389" s="67"/>
    </row>
    <row r="390" spans="9:19" s="52" customFormat="1" ht="15">
      <c r="I390" s="59"/>
      <c r="S390" s="67"/>
    </row>
    <row r="391" spans="9:19" s="52" customFormat="1" ht="15">
      <c r="I391" s="59"/>
      <c r="S391" s="67"/>
    </row>
    <row r="392" spans="9:19" s="52" customFormat="1" ht="15">
      <c r="I392" s="59"/>
      <c r="S392" s="67"/>
    </row>
    <row r="393" spans="9:19" s="52" customFormat="1" ht="15">
      <c r="I393" s="59"/>
      <c r="S393" s="67"/>
    </row>
    <row r="394" spans="9:19" s="52" customFormat="1" ht="15">
      <c r="I394" s="59"/>
      <c r="S394" s="67"/>
    </row>
    <row r="395" spans="9:19" s="52" customFormat="1" ht="15">
      <c r="I395" s="59"/>
      <c r="S395" s="67"/>
    </row>
    <row r="396" spans="9:19" s="52" customFormat="1" ht="15">
      <c r="I396" s="59"/>
      <c r="S396" s="67"/>
    </row>
    <row r="397" spans="9:19" s="52" customFormat="1" ht="15">
      <c r="I397" s="59"/>
      <c r="S397" s="67"/>
    </row>
    <row r="398" spans="9:19" s="52" customFormat="1" ht="15">
      <c r="I398" s="59"/>
      <c r="S398" s="67"/>
    </row>
    <row r="399" spans="9:19" s="52" customFormat="1" ht="15">
      <c r="I399" s="59"/>
      <c r="S399" s="67"/>
    </row>
    <row r="400" spans="9:19" s="52" customFormat="1" ht="15">
      <c r="I400" s="59"/>
      <c r="S400" s="67"/>
    </row>
    <row r="401" spans="9:19" s="52" customFormat="1" ht="15">
      <c r="I401" s="59"/>
      <c r="S401" s="67"/>
    </row>
    <row r="402" spans="9:19" s="52" customFormat="1" ht="15">
      <c r="I402" s="59"/>
      <c r="S402" s="67"/>
    </row>
    <row r="403" spans="9:19" s="52" customFormat="1" ht="15">
      <c r="I403" s="59"/>
      <c r="S403" s="67"/>
    </row>
    <row r="404" spans="9:19" s="52" customFormat="1" ht="15">
      <c r="I404" s="59"/>
      <c r="S404" s="67"/>
    </row>
    <row r="405" spans="9:19" s="52" customFormat="1" ht="15">
      <c r="I405" s="59"/>
      <c r="S405" s="67"/>
    </row>
    <row r="406" spans="9:19" s="52" customFormat="1" ht="15">
      <c r="I406" s="59"/>
      <c r="S406" s="67"/>
    </row>
    <row r="407" spans="9:19" s="52" customFormat="1" ht="15">
      <c r="I407" s="59"/>
      <c r="S407" s="67"/>
    </row>
    <row r="408" spans="9:19" s="52" customFormat="1" ht="15">
      <c r="I408" s="59"/>
      <c r="S408" s="67"/>
    </row>
    <row r="409" spans="9:19" s="52" customFormat="1" ht="15">
      <c r="I409" s="59"/>
      <c r="S409" s="67"/>
    </row>
    <row r="410" spans="9:19" s="52" customFormat="1" ht="15">
      <c r="I410" s="59"/>
      <c r="S410" s="67"/>
    </row>
    <row r="411" spans="9:19" s="52" customFormat="1" ht="15">
      <c r="I411" s="59"/>
      <c r="S411" s="67"/>
    </row>
    <row r="412" spans="9:19" s="52" customFormat="1" ht="15">
      <c r="I412" s="59"/>
      <c r="S412" s="67"/>
    </row>
    <row r="413" spans="9:19" s="52" customFormat="1" ht="15">
      <c r="I413" s="59"/>
      <c r="S413" s="67"/>
    </row>
    <row r="414" spans="9:19" s="52" customFormat="1" ht="15">
      <c r="I414" s="59"/>
      <c r="S414" s="67"/>
    </row>
    <row r="415" spans="9:19" s="52" customFormat="1" ht="15">
      <c r="I415" s="59"/>
      <c r="S415" s="67"/>
    </row>
    <row r="416" spans="9:19" s="52" customFormat="1" ht="15">
      <c r="I416" s="59"/>
      <c r="S416" s="67"/>
    </row>
    <row r="417" spans="9:19" s="52" customFormat="1" ht="15">
      <c r="I417" s="59"/>
      <c r="S417" s="67"/>
    </row>
    <row r="418" spans="9:19" s="52" customFormat="1" ht="15">
      <c r="I418" s="59"/>
      <c r="S418" s="67"/>
    </row>
    <row r="419" spans="9:19" s="52" customFormat="1" ht="15">
      <c r="I419" s="59"/>
      <c r="S419" s="67"/>
    </row>
    <row r="420" spans="9:19" s="52" customFormat="1" ht="15">
      <c r="I420" s="59"/>
      <c r="S420" s="67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Slætstrategi</dc:title>
  <dc:subject/>
  <dc:creator>kas</dc:creator>
  <cp:keywords/>
  <dc:description/>
  <cp:lastModifiedBy>Lotte Buchtrup Hornbek</cp:lastModifiedBy>
  <dcterms:created xsi:type="dcterms:W3CDTF">2013-10-24T06:35:46Z</dcterms:created>
  <dcterms:modified xsi:type="dcterms:W3CDTF">2014-06-04T12:14:28Z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LBINFO-109-23595</vt:lpwstr>
  </property>
  <property fmtid="{D5CDD505-2E9C-101B-9397-08002B2CF9AE}" pid="3" name="_dlc_DocIdItemGuid">
    <vt:lpwstr>44a15afb-039b-42fa-a0ee-64a1be4275a9</vt:lpwstr>
  </property>
  <property fmtid="{D5CDD505-2E9C-101B-9397-08002B2CF9AE}" pid="4" name="_dlc_DocIdUrl">
    <vt:lpwstr>https://www.landbrugsinfo.dk/Diverse/projektfinansiering/_layouts/DocIdRedir.aspx?ID=LBINFO-109-23595, LBINFO-109-23595</vt:lpwstr>
  </property>
  <property fmtid="{D5CDD505-2E9C-101B-9397-08002B2CF9AE}" pid="5" name="PublishingPageContent">
    <vt:lpwstr/>
  </property>
  <property fmtid="{D5CDD505-2E9C-101B-9397-08002B2CF9AE}" pid="6" name="Revisionsdato">
    <vt:lpwstr>2014-06-04T12:14:00Z</vt:lpwstr>
  </property>
  <property fmtid="{D5CDD505-2E9C-101B-9397-08002B2CF9AE}" pid="7" name="HideInRollups">
    <vt:lpwstr>0</vt:lpwstr>
  </property>
  <property fmtid="{D5CDD505-2E9C-101B-9397-08002B2CF9AE}" pid="8" name="Projekter">
    <vt:lpwstr>748;#Økonomisk optimal produktion af kvalitetsfoder på kvægbrug</vt:lpwstr>
  </property>
  <property fmtid="{D5CDD505-2E9C-101B-9397-08002B2CF9AE}" pid="9" name="PermalinkID">
    <vt:lpwstr>7b52c156-bfff-4636-8a85-58796279c011</vt:lpwstr>
  </property>
  <property fmtid="{D5CDD505-2E9C-101B-9397-08002B2CF9AE}" pid="10" name="Ansvarligafdeling">
    <vt:lpwstr>33</vt:lpwstr>
  </property>
  <property fmtid="{D5CDD505-2E9C-101B-9397-08002B2CF9AE}" pid="11" name="Informationsserie">
    <vt:lpwstr/>
  </property>
  <property fmtid="{D5CDD505-2E9C-101B-9397-08002B2CF9AE}" pid="12" name="WebInfoSubjects">
    <vt:lpwstr/>
  </property>
  <property fmtid="{D5CDD505-2E9C-101B-9397-08002B2CF9AE}" pid="13" name="PublishingRollupImage">
    <vt:lpwstr/>
  </property>
  <property fmtid="{D5CDD505-2E9C-101B-9397-08002B2CF9AE}" pid="14" name="Noegleord">
    <vt:lpwstr/>
  </property>
  <property fmtid="{D5CDD505-2E9C-101B-9397-08002B2CF9AE}" pid="15" name="Audience">
    <vt:lpwstr/>
  </property>
  <property fmtid="{D5CDD505-2E9C-101B-9397-08002B2CF9AE}" pid="16" name="Sprogvalg">
    <vt:lpwstr>2</vt:lpwstr>
  </property>
  <property fmtid="{D5CDD505-2E9C-101B-9397-08002B2CF9AE}" pid="17" name="ArticleStartDate">
    <vt:lpwstr>2014-06-04T14:15:33Z</vt:lpwstr>
  </property>
  <property fmtid="{D5CDD505-2E9C-101B-9397-08002B2CF9AE}" pid="18" name="ArticleByLine">
    <vt:lpwstr/>
  </property>
  <property fmtid="{D5CDD505-2E9C-101B-9397-08002B2CF9AE}" pid="19" name="Bekraeftelsesdato">
    <vt:lpwstr>2014-06-04T14:14:00Z</vt:lpwstr>
  </property>
  <property fmtid="{D5CDD505-2E9C-101B-9397-08002B2CF9AE}" pid="20" name="HitCount">
    <vt:lpwstr>0</vt:lpwstr>
  </property>
  <property fmtid="{D5CDD505-2E9C-101B-9397-08002B2CF9AE}" pid="21" name="PublishingImageCaption">
    <vt:lpwstr/>
  </property>
  <property fmtid="{D5CDD505-2E9C-101B-9397-08002B2CF9AE}" pid="22" name="NetSkabelonValue">
    <vt:lpwstr/>
  </property>
  <property fmtid="{D5CDD505-2E9C-101B-9397-08002B2CF9AE}" pid="23" name="PublishingContactEmail">
    <vt:lpwstr/>
  </property>
  <property fmtid="{D5CDD505-2E9C-101B-9397-08002B2CF9AE}" pid="24" name="Arkiveringsdato">
    <vt:lpwstr>2015-06-04T00:00:00Z</vt:lpwstr>
  </property>
  <property fmtid="{D5CDD505-2E9C-101B-9397-08002B2CF9AE}" pid="25" name="GammelURL">
    <vt:lpwstr/>
  </property>
  <property fmtid="{D5CDD505-2E9C-101B-9397-08002B2CF9AE}" pid="26" name="PublishingPageImage">
    <vt:lpwstr/>
  </property>
  <property fmtid="{D5CDD505-2E9C-101B-9397-08002B2CF9AE}" pid="27" name="SummaryLink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28" name="Forfattere">
    <vt:lpwstr>20189;#i:0e.t|dlbr idp|lckrf@prod.dli</vt:lpwstr>
  </property>
  <property fmtid="{D5CDD505-2E9C-101B-9397-08002B2CF9AE}" pid="29" name="PublishingContactPicture">
    <vt:lpwstr/>
  </property>
  <property fmtid="{D5CDD505-2E9C-101B-9397-08002B2CF9AE}" pid="30" name="Ingen besked ved arkivering">
    <vt:lpwstr>1</vt:lpwstr>
  </property>
  <property fmtid="{D5CDD505-2E9C-101B-9397-08002B2CF9AE}" pid="31" name="IsHiddenFromRollup">
    <vt:lpwstr>0</vt:lpwstr>
  </property>
  <property fmtid="{D5CDD505-2E9C-101B-9397-08002B2CF9AE}" pid="32" name="WebInfoMultiSelect">
    <vt:lpwstr/>
  </property>
  <property fmtid="{D5CDD505-2E9C-101B-9397-08002B2CF9AE}" pid="33" name="PublishingContactName">
    <vt:lpwstr/>
  </property>
  <property fmtid="{D5CDD505-2E9C-101B-9397-08002B2CF9AE}" pid="34" name="Rettighedsgruppe">
    <vt:lpwstr>2</vt:lpwstr>
  </property>
  <property fmtid="{D5CDD505-2E9C-101B-9397-08002B2CF9AE}" pid="35" name="Comments">
    <vt:lpwstr>Rådata.</vt:lpwstr>
  </property>
  <property fmtid="{D5CDD505-2E9C-101B-9397-08002B2CF9AE}" pid="36" name="display_urn:schemas-microsoft-com:office:office#Forfattere">
    <vt:lpwstr>Kirsten Friis (LCKRF)</vt:lpwstr>
  </property>
  <property fmtid="{D5CDD505-2E9C-101B-9397-08002B2CF9AE}" pid="37" name="Listekode">
    <vt:lpwstr/>
  </property>
  <property fmtid="{D5CDD505-2E9C-101B-9397-08002B2CF9AE}" pid="38" name="Nummer">
    <vt:lpwstr/>
  </property>
  <property fmtid="{D5CDD505-2E9C-101B-9397-08002B2CF9AE}" pid="39" name="Afsender">
    <vt:lpwstr>2</vt:lpwstr>
  </property>
  <property fmtid="{D5CDD505-2E9C-101B-9397-08002B2CF9AE}" pid="40" name="EnclosureFor">
    <vt:lpwstr/>
  </property>
  <property fmtid="{D5CDD505-2E9C-101B-9397-08002B2CF9AE}" pid="41" name="AllowComments">
    <vt:lpwstr>1</vt:lpwstr>
  </property>
  <property fmtid="{D5CDD505-2E9C-101B-9397-08002B2CF9AE}" pid="42" name="DisplayComments">
    <vt:lpwstr>1</vt:lpwstr>
  </property>
  <property fmtid="{D5CDD505-2E9C-101B-9397-08002B2CF9AE}" pid="43" name="KnowledgeArticle">
    <vt:lpwstr>0</vt:lpwstr>
  </property>
</Properties>
</file>